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Dashboard" sheetId="2" r:id="rId4"/>
    <sheet state="visible" name="LTV" sheetId="3" r:id="rId5"/>
  </sheets>
  <definedNames/>
  <calcPr/>
</workbook>
</file>

<file path=xl/sharedStrings.xml><?xml version="1.0" encoding="utf-8"?>
<sst xmlns="http://schemas.openxmlformats.org/spreadsheetml/2006/main" count="39" uniqueCount="38">
  <si>
    <t xml:space="preserve">Simple practioners' approach to getting started with SaaS Metrics:  </t>
  </si>
  <si>
    <t>The excel sheet has been divided into:</t>
  </si>
  <si>
    <t>Dashboard which gives you the simplest form of calculation of the life time value of the customer.</t>
  </si>
  <si>
    <t>Life time value (LTV) Calculation: Do-it-yourself table to calculate the LTV</t>
  </si>
  <si>
    <t xml:space="preserve">Definition of LTV:
</t>
  </si>
  <si>
    <t> The amount of sales in dollars that a customer will spend with a particular company over their lifetime.</t>
  </si>
  <si>
    <t>The Formula:</t>
  </si>
  <si>
    <t>LTV = ARPU / Percentage Churn</t>
  </si>
  <si>
    <t>Please refer to the blog for further information:</t>
  </si>
  <si>
    <t>What is Customer LifeTime Value (CLV)?</t>
  </si>
  <si>
    <t>Avg Revenue per Unit per month (ARPU) (For one year)</t>
  </si>
  <si>
    <t>Average Churn per year</t>
  </si>
  <si>
    <t>LTV</t>
  </si>
  <si>
    <t>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</si>
  <si>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</si>
  <si>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</si>
  <si>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</si>
  <si>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</si>
  <si>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</si>
  <si>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</si>
  <si>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</si>
  <si>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</si>
  <si>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</si>
  <si>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</si>
  <si>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</si>
  <si>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</si>
  <si>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</si>
  <si>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Paying customers</t>
  </si>
  <si>
    <t xml:space="preserve">Customers lost </t>
  </si>
  <si>
    <t>Percentage Churn</t>
  </si>
  <si>
    <t>Average Revenue</t>
  </si>
  <si>
    <t>Net Customers</t>
  </si>
  <si>
    <t>Gross Revenue</t>
  </si>
  <si>
    <t>Revenue</t>
  </si>
  <si>
    <t>Blue</t>
  </si>
  <si>
    <t>Where you enter the values</t>
  </si>
  <si>
    <t>Yellow</t>
  </si>
  <si>
    <t>Where you get the results (formulae)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</si>
</sst>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$#,##0 ;($#,##0)"/>
    <numFmt numFmtId="165" formatCode="$#,##0.00 ;($#,##0.00)"/>
    <numFmt numFmtId="166" formatCode="$#,##0.00;($#,##0.00)"/>
  </numFmts>
  <fonts count="7">
    <font>
      <sz val="10.0"/>
      <color rgb="FF000000"/>
      <name val="Arial"/>
    </font>
    <font>
      <sz val="11.0"/>
      <color rgb="FF000000"/>
      <name val="Calibri"/>
    </font>
    <font/>
    <font>
      <b/>
      <sz val="11.0"/>
      <color rgb="FF000000"/>
      <name val="Calibri"/>
    </font>
    <font>
      <sz val="11.0"/>
    </font>
    <font>
      <sz val="11.0"/>
      <color rgb="FF000000"/>
      <name val="Arial"/>
    </font>
    <font>
      <u/>
      <sz val="11.0"/>
      <color rgb="FF1155CC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FD965"/>
        <bgColor rgb="FFFFD965"/>
      </patternFill>
    </fill>
    <fill>
      <patternFill patternType="solid">
        <fgColor rgb="FFE7E6E6"/>
        <bgColor rgb="FFE7E6E6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FFBAF"/>
        <bgColor rgb="FFFFFBAF"/>
      </patternFill>
    </fill>
  </fills>
  <borders count="13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shrinkToFit="0" vertical="bottom" wrapText="0"/>
    </xf>
    <xf borderId="1" fillId="2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shrinkToFit="0" wrapText="1"/>
    </xf>
    <xf borderId="2" fillId="2" fontId="1" numFmtId="0" xfId="0" applyAlignment="1" applyBorder="1" applyFont="1">
      <alignment shrinkToFit="0" vertical="bottom" wrapText="0"/>
    </xf>
    <xf borderId="3" fillId="2" fontId="3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shrinkToFit="0" wrapText="1"/>
    </xf>
    <xf borderId="6" fillId="2" fontId="3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shrinkToFit="0" wrapText="1"/>
    </xf>
    <xf borderId="6" fillId="2" fontId="1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wrapText="1"/>
    </xf>
    <xf borderId="2" fillId="0" fontId="4" numFmtId="0" xfId="0" applyAlignment="1" applyBorder="1" applyFont="1">
      <alignment shrinkToFit="0" wrapText="1"/>
    </xf>
    <xf borderId="6" fillId="2" fontId="1" numFmtId="0" xfId="0" applyAlignment="1" applyBorder="1" applyFont="1">
      <alignment readingOrder="0" shrinkToFit="0" vertical="bottom" wrapText="0"/>
    </xf>
    <xf borderId="6" fillId="2" fontId="5" numFmtId="0" xfId="0" applyAlignment="1" applyBorder="1" applyFont="1">
      <alignment readingOrder="0" shrinkToFit="0" vertical="bottom" wrapText="0"/>
    </xf>
    <xf borderId="6" fillId="2" fontId="1" numFmtId="0" xfId="0" applyAlignment="1" applyBorder="1" applyFont="1">
      <alignment horizontal="center" readingOrder="0" shrinkToFit="0" vertical="bottom" wrapText="0"/>
    </xf>
    <xf borderId="6" fillId="2" fontId="3" numFmtId="0" xfId="0" applyAlignment="1" applyBorder="1" applyFont="1">
      <alignment shrinkToFit="0" vertical="bottom" wrapText="0"/>
    </xf>
    <xf borderId="7" fillId="2" fontId="6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shrinkToFit="0" wrapText="1"/>
    </xf>
    <xf borderId="8" fillId="0" fontId="4" numFmtId="0" xfId="0" applyAlignment="1" applyBorder="1" applyFont="1">
      <alignment shrinkToFit="0" wrapText="1"/>
    </xf>
    <xf borderId="4" fillId="2" fontId="1" numFmtId="0" xfId="0" applyAlignment="1" applyBorder="1" applyFont="1">
      <alignment shrinkToFit="0" vertical="bottom" wrapText="0"/>
    </xf>
    <xf borderId="0" fillId="2" fontId="1" numFmtId="0" xfId="0" applyAlignment="1" applyFon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9" fillId="2" fontId="1" numFmtId="0" xfId="0" applyAlignment="1" applyBorder="1" applyFont="1">
      <alignment horizontal="center" readingOrder="0" shrinkToFit="0" vertical="center" wrapText="0"/>
    </xf>
    <xf borderId="9" fillId="3" fontId="1" numFmtId="164" xfId="0" applyAlignment="1" applyBorder="1" applyFill="1" applyFont="1" applyNumberFormat="1">
      <alignment horizontal="center" shrinkToFit="0" vertical="bottom" wrapText="0"/>
    </xf>
    <xf borderId="6" fillId="2" fontId="1" numFmtId="0" xfId="0" applyAlignment="1" applyBorder="1" applyFont="1">
      <alignment horizontal="center" shrinkToFit="0" vertical="bottom" wrapText="0"/>
    </xf>
    <xf borderId="0" fillId="2" fontId="1" numFmtId="0" xfId="0" applyAlignment="1" applyFont="1">
      <alignment horizontal="center" shrinkToFit="0" vertical="center" wrapText="0"/>
    </xf>
    <xf borderId="0" fillId="2" fontId="1" numFmtId="164" xfId="0" applyAlignment="1" applyFont="1" applyNumberFormat="1">
      <alignment horizontal="center" shrinkToFit="0" vertical="bottom" wrapText="0"/>
    </xf>
    <xf borderId="9" fillId="3" fontId="1" numFmtId="9" xfId="0" applyAlignment="1" applyBorder="1" applyFont="1" applyNumberFormat="1">
      <alignment horizontal="center" shrinkToFit="0" vertical="bottom" wrapText="0"/>
    </xf>
    <xf borderId="9" fillId="4" fontId="1" numFmtId="164" xfId="0" applyAlignment="1" applyBorder="1" applyFill="1" applyFont="1" applyNumberFormat="1">
      <alignment horizontal="center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0" fillId="2" fontId="1" numFmtId="9" xfId="0" applyAlignment="1" applyFont="1" applyNumberFormat="1">
      <alignment horizontal="center" shrinkToFit="0" vertical="bottom" wrapText="0"/>
    </xf>
    <xf borderId="0" fillId="2" fontId="1" numFmtId="2" xfId="0" applyAlignment="1" applyFont="1" applyNumberFormat="1">
      <alignment horizontal="center" shrinkToFit="0" vertical="bottom" wrapText="0"/>
    </xf>
    <xf borderId="0" fillId="2" fontId="1" numFmtId="165" xfId="0" applyAlignment="1" applyFont="1" applyNumberFormat="1">
      <alignment horizontal="center" shrinkToFit="0" vertical="bottom" wrapText="0"/>
    </xf>
    <xf borderId="9" fillId="5" fontId="1" numFmtId="0" xfId="0" applyAlignment="1" applyBorder="1" applyFill="1" applyFont="1">
      <alignment readingOrder="0" shrinkToFit="0" vertical="bottom" wrapText="0"/>
    </xf>
    <xf borderId="9" fillId="6" fontId="1" numFmtId="0" xfId="0" applyAlignment="1" applyBorder="1" applyFill="1" applyFont="1">
      <alignment readingOrder="0" shrinkToFit="0" vertical="bottom" wrapText="0"/>
    </xf>
    <xf borderId="9" fillId="7" fontId="1" numFmtId="0" xfId="0" applyAlignment="1" applyBorder="1" applyFill="1" applyFont="1">
      <alignment readingOrder="0" shrinkToFit="0" vertical="bottom" wrapText="0"/>
    </xf>
    <xf borderId="9" fillId="8" fontId="1" numFmtId="0" xfId="0" applyAlignment="1" applyBorder="1" applyFill="1" applyFont="1">
      <alignment shrinkToFit="0" vertical="bottom" wrapText="0"/>
    </xf>
    <xf borderId="9" fillId="8" fontId="1" numFmtId="10" xfId="0" applyAlignment="1" applyBorder="1" applyFont="1" applyNumberFormat="1">
      <alignment readingOrder="0" shrinkToFit="0" vertical="bottom" wrapText="0"/>
    </xf>
    <xf borderId="9" fillId="8" fontId="1" numFmtId="10" xfId="0" applyAlignment="1" applyBorder="1" applyFont="1" applyNumberFormat="1">
      <alignment shrinkToFit="0" vertical="bottom" wrapText="0"/>
    </xf>
    <xf borderId="9" fillId="7" fontId="1" numFmtId="164" xfId="0" applyAlignment="1" applyBorder="1" applyFont="1" applyNumberFormat="1">
      <alignment readingOrder="0" shrinkToFit="0" vertical="bottom" wrapText="0"/>
    </xf>
    <xf borderId="9" fillId="8" fontId="1" numFmtId="166" xfId="0" applyAlignment="1" applyBorder="1" applyFont="1" applyNumberFormat="1">
      <alignment shrinkToFit="0" vertical="bottom" wrapText="0"/>
    </xf>
    <xf borderId="9" fillId="8" fontId="1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shrinkToFit="0" vertical="bottom" wrapText="0"/>
    </xf>
    <xf borderId="10" fillId="2" fontId="1" numFmtId="0" xfId="0" applyAlignment="1" applyBorder="1" applyFont="1">
      <alignment horizontal="center" readingOrder="0" shrinkToFit="0" vertical="bottom" wrapText="0"/>
    </xf>
    <xf borderId="11" fillId="0" fontId="2" numFmtId="0" xfId="0" applyAlignment="1" applyBorder="1" applyFont="1">
      <alignment shrinkToFit="0" wrapText="1"/>
    </xf>
    <xf borderId="12" fillId="0" fontId="2" numFmtId="0" xfId="0" applyAlignment="1" applyBorder="1" applyFont="1">
      <alignment shrinkToFit="0" wrapText="1"/>
    </xf>
    <xf borderId="9" fillId="8" fontId="1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257175</xdr:colOff>
      <xdr:row>14</xdr:row>
      <xdr:rowOff>19050</xdr:rowOff>
    </xdr:from>
    <xdr:ext cx="1009650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466725</xdr:colOff>
      <xdr:row>0</xdr:row>
      <xdr:rowOff>342900</xdr:rowOff>
    </xdr:from>
    <xdr:ext cx="4143375" cy="2057400"/>
    <xdr:grpSp>
      <xdr:nvGrpSpPr>
        <xdr:cNvPr id="2" name="Shape 2"/>
        <xdr:cNvGrpSpPr/>
      </xdr:nvGrpSpPr>
      <xdr:grpSpPr>
        <a:xfrm>
          <a:off x="382458" y="276159"/>
          <a:ext cx="4124400" cy="2029200"/>
          <a:chOff x="382458" y="276159"/>
          <a:chExt cx="4124400" cy="2029200"/>
        </a:xfrm>
      </xdr:grpSpPr>
      <xdr:sp>
        <xdr:nvSpPr>
          <xdr:cNvPr id="3" name="Shape 3"/>
          <xdr:cNvSpPr/>
        </xdr:nvSpPr>
        <xdr:spPr>
          <a:xfrm>
            <a:off x="382458" y="276159"/>
            <a:ext cx="4124400" cy="2029200"/>
          </a:xfrm>
          <a:prstGeom prst="rect">
            <a:avLst/>
          </a:prstGeom>
          <a:noFill/>
          <a:ln cap="flat" cmpd="sng" w="19050">
            <a:solidFill>
              <a:srgbClr val="0000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  <xdr:sp>
        <xdr:nvSpPr>
          <xdr:cNvPr id="4" name="Shape 4"/>
          <xdr:cNvSpPr txBox="1"/>
        </xdr:nvSpPr>
        <xdr:spPr>
          <a:xfrm>
            <a:off x="399116" y="295576"/>
            <a:ext cx="4091400" cy="199050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anchorCtr="0" anchor="t" bIns="91425" lIns="91425" spcFirstLastPara="1" rIns="91425" wrap="square" tIns="91425">
            <a:noAutofit/>
          </a:bodyPr>
          <a:lstStyle/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b="1" lang="en-US" sz="1100"/>
              <a:t>Life time value of the Customer:</a:t>
            </a:r>
            <a:endParaRPr b="1"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t/>
            </a:r>
            <a:endParaRPr b="1"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100"/>
              <a:t>The formula used is:</a:t>
            </a:r>
            <a:endParaRPr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t/>
            </a:r>
            <a:endParaRPr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rPr lang="en-US" sz="1100"/>
              <a:t>  LTV = ARPU * (1/ percentage Churn)</a:t>
            </a:r>
            <a:endParaRPr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rPr lang="en-US" sz="1100"/>
              <a:t> </a:t>
            </a:r>
            <a:endParaRPr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rPr lang="en-US" sz="1100"/>
              <a:t>The Values is calculated in the </a:t>
            </a:r>
            <a:r>
              <a:rPr lang="en-US" sz="1100" u="sng"/>
              <a:t>LTV Tab</a:t>
            </a:r>
            <a:endParaRPr sz="1100" u="sng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t/>
            </a:r>
            <a:endParaRPr sz="1100"/>
          </a:p>
          <a:p>
            <a:pPr indent="0" lvl="0" marL="0" rtl="0" algn="l">
              <a:lnSpc>
                <a:spcPct val="115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100"/>
              <a:buFont typeface="Arial"/>
              <a:buNone/>
            </a:pPr>
            <a:r>
              <a:rPr lang="en-US" sz="1100"/>
              <a:t>Feel free to edit the cells in Blue to calculate the LTV.</a:t>
            </a:r>
            <a:endParaRPr sz="1100"/>
          </a:p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t/>
            </a:r>
            <a:endParaRPr sz="1400"/>
          </a:p>
        </xdr:txBody>
      </xdr: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chargebee.com/blog/saas-metric-customer-life-time-cltv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2.75"/>
  <cols>
    <col customWidth="1" min="1" max="8" width="10.0"/>
    <col customWidth="1" min="9" max="9" width="13.86"/>
    <col customWidth="1" min="10" max="12" width="10.0"/>
  </cols>
  <sheetData>
    <row r="1" ht="15.0" customHeight="1">
      <c r="A1" s="1"/>
      <c r="B1" s="1"/>
      <c r="C1" s="1"/>
      <c r="D1" s="1"/>
      <c r="E1" s="1"/>
      <c r="F1" s="1"/>
      <c r="H1" s="1"/>
    </row>
    <row r="2" ht="15.0" customHeight="1">
      <c r="A2" s="1"/>
      <c r="B2" s="2"/>
      <c r="C2" s="2"/>
      <c r="D2" s="2"/>
      <c r="E2" s="2"/>
      <c r="F2" s="2"/>
      <c r="G2" s="3"/>
      <c r="H2" s="2"/>
      <c r="I2" s="3"/>
      <c r="J2" s="3"/>
      <c r="K2" s="3"/>
    </row>
    <row r="3" ht="15.0" customHeight="1">
      <c r="A3" s="4"/>
      <c r="B3" s="5" t="s">
        <v>0</v>
      </c>
      <c r="C3" s="6"/>
      <c r="D3" s="6"/>
      <c r="E3" s="6"/>
      <c r="F3" s="6"/>
      <c r="G3" s="6"/>
      <c r="H3" s="6"/>
      <c r="I3" s="6"/>
      <c r="J3" s="6"/>
      <c r="K3" s="7"/>
      <c r="L3" s="8"/>
    </row>
    <row r="4" ht="15.0" customHeight="1">
      <c r="A4" s="4"/>
      <c r="B4" s="9" t="s">
        <v>1</v>
      </c>
      <c r="K4" s="10"/>
      <c r="L4" s="8"/>
    </row>
    <row r="5" ht="15.0" customHeight="1">
      <c r="A5" s="4"/>
      <c r="B5" s="11"/>
      <c r="C5" s="1"/>
      <c r="D5" s="1"/>
      <c r="E5" s="1"/>
      <c r="F5" s="1"/>
      <c r="G5" s="1"/>
      <c r="H5" s="1"/>
      <c r="I5" s="1"/>
      <c r="J5" s="12"/>
      <c r="K5" s="13"/>
      <c r="L5" s="8"/>
    </row>
    <row r="6" ht="15.0" customHeight="1">
      <c r="A6" s="4"/>
      <c r="B6" s="14" t="s">
        <v>2</v>
      </c>
      <c r="K6" s="10"/>
      <c r="L6" s="8"/>
    </row>
    <row r="7" ht="15.0" customHeight="1">
      <c r="A7" s="4"/>
      <c r="B7" s="15" t="s">
        <v>3</v>
      </c>
      <c r="K7" s="10"/>
      <c r="L7" s="8"/>
    </row>
    <row r="8" ht="15.0" customHeight="1">
      <c r="A8" s="4"/>
      <c r="B8" s="11"/>
      <c r="C8" s="1"/>
      <c r="D8" s="1"/>
      <c r="E8" s="1"/>
      <c r="F8" s="1"/>
      <c r="G8" s="1"/>
      <c r="H8" s="1"/>
      <c r="I8" s="1"/>
      <c r="J8" s="12"/>
      <c r="K8" s="13"/>
      <c r="L8" s="8"/>
    </row>
    <row r="9" ht="15.0" customHeight="1">
      <c r="A9" s="4"/>
      <c r="B9" s="9" t="s">
        <v>4</v>
      </c>
      <c r="K9" s="10"/>
      <c r="L9" s="8"/>
    </row>
    <row r="10" ht="15.0" customHeight="1">
      <c r="A10" s="4"/>
      <c r="B10" s="14" t="s">
        <v>5</v>
      </c>
      <c r="K10" s="10"/>
      <c r="L10" s="8"/>
    </row>
    <row r="11" ht="15.0" customHeight="1">
      <c r="A11" s="4"/>
      <c r="B11" s="11"/>
      <c r="C11" s="1"/>
      <c r="D11" s="1"/>
      <c r="E11" s="1"/>
      <c r="F11" s="1"/>
      <c r="G11" s="1"/>
      <c r="H11" s="1"/>
      <c r="I11" s="1"/>
      <c r="J11" s="12"/>
      <c r="K11" s="13"/>
      <c r="L11" s="8"/>
    </row>
    <row r="12" ht="15.0" customHeight="1">
      <c r="A12" s="4"/>
      <c r="B12" s="9" t="s">
        <v>6</v>
      </c>
      <c r="K12" s="10"/>
      <c r="L12" s="8"/>
    </row>
    <row r="13" ht="15.0" customHeight="1">
      <c r="A13" s="4"/>
      <c r="B13" s="16" t="s">
        <v>7</v>
      </c>
      <c r="K13" s="10"/>
      <c r="L13" s="8"/>
    </row>
    <row r="14" ht="15.0" customHeight="1">
      <c r="A14" s="4"/>
      <c r="B14" s="17"/>
      <c r="K14" s="10"/>
      <c r="L14" s="8"/>
    </row>
    <row r="15" ht="15.0" customHeight="1">
      <c r="A15" s="4"/>
      <c r="B15" s="14" t="s">
        <v>8</v>
      </c>
      <c r="K15" s="10"/>
      <c r="L15" s="8"/>
    </row>
    <row r="16" ht="15.0" customHeight="1">
      <c r="A16" s="4"/>
      <c r="B16" s="18" t="s">
        <v>9</v>
      </c>
      <c r="C16" s="3"/>
      <c r="D16" s="3"/>
      <c r="E16" s="3"/>
      <c r="F16" s="3"/>
      <c r="G16" s="3"/>
      <c r="H16" s="3"/>
      <c r="I16" s="3"/>
      <c r="J16" s="19"/>
      <c r="K16" s="20"/>
      <c r="L16" s="8"/>
    </row>
    <row r="17" ht="15.0" customHeight="1">
      <c r="A17" s="1"/>
      <c r="B17" s="21"/>
      <c r="C17" s="21"/>
      <c r="D17" s="21"/>
      <c r="E17" s="21"/>
      <c r="F17" s="21"/>
      <c r="G17" s="6"/>
      <c r="H17" s="21"/>
      <c r="I17" s="6"/>
      <c r="J17" s="6"/>
      <c r="K17" s="6"/>
    </row>
    <row r="18" ht="15.0" customHeight="1">
      <c r="A18" s="1"/>
      <c r="B18" s="1"/>
      <c r="C18" s="1"/>
      <c r="D18" s="1"/>
      <c r="E18" s="1"/>
      <c r="F18" s="1"/>
      <c r="H18" s="1"/>
    </row>
    <row r="19" ht="15.0" customHeight="1">
      <c r="A19" s="1"/>
      <c r="B19" s="1"/>
      <c r="C19" s="1"/>
      <c r="D19" s="1"/>
      <c r="E19" s="1"/>
      <c r="F19" s="1"/>
      <c r="H19" s="1"/>
    </row>
    <row r="20" ht="15.0" customHeight="1">
      <c r="A20" s="1"/>
      <c r="B20" s="1"/>
      <c r="C20" s="1"/>
      <c r="D20" s="1"/>
      <c r="E20" s="1"/>
      <c r="F20" s="1"/>
      <c r="H20" s="1"/>
    </row>
    <row r="21" ht="15.0" customHeight="1">
      <c r="A21" s="1"/>
      <c r="B21" s="1"/>
      <c r="C21" s="1"/>
      <c r="D21" s="1"/>
      <c r="E21" s="1"/>
      <c r="F21" s="1"/>
      <c r="H21" s="1"/>
    </row>
    <row r="22" ht="15.0" customHeight="1">
      <c r="A22" s="1"/>
      <c r="B22" s="1"/>
      <c r="C22" s="1"/>
      <c r="D22" s="1"/>
      <c r="E22" s="1"/>
      <c r="F22" s="1"/>
      <c r="H22" s="1"/>
    </row>
    <row r="23" ht="15.0" customHeight="1">
      <c r="A23" s="1"/>
      <c r="B23" s="1"/>
      <c r="C23" s="1"/>
      <c r="D23" s="1"/>
      <c r="E23" s="1"/>
      <c r="F23" s="1"/>
      <c r="H23" s="1"/>
    </row>
    <row r="24" ht="15.0" customHeight="1">
      <c r="A24" s="1"/>
      <c r="B24" s="1"/>
      <c r="C24" s="1"/>
      <c r="D24" s="1"/>
      <c r="E24" s="1"/>
      <c r="F24" s="1"/>
      <c r="H24" s="1"/>
    </row>
  </sheetData>
  <mergeCells count="11">
    <mergeCell ref="B13:K13"/>
    <mergeCell ref="B14:K14"/>
    <mergeCell ref="B15:K15"/>
    <mergeCell ref="B16:I16"/>
    <mergeCell ref="B3:K3"/>
    <mergeCell ref="B4:K4"/>
    <mergeCell ref="B6:K6"/>
    <mergeCell ref="B7:K7"/>
    <mergeCell ref="B9:K9"/>
    <mergeCell ref="B10:K10"/>
    <mergeCell ref="B12:K12"/>
  </mergeCells>
  <hyperlinks>
    <hyperlink r:id="rId1" ref="B16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10.0"/>
    <col customWidth="1" min="2" max="2" width="58.29"/>
    <col customWidth="1" min="3" max="5" width="10.0"/>
    <col customWidth="1" min="6" max="6" width="43.57"/>
    <col customWidth="1" min="7" max="10" width="10.0"/>
    <col customWidth="1" min="11" max="11" width="43.57"/>
    <col customWidth="1" min="12" max="12" width="13.29"/>
    <col customWidth="1" min="13" max="15" width="10.0"/>
  </cols>
  <sheetData>
    <row r="1" ht="15.0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ht="15.75" customHeight="1">
      <c r="A2" s="22"/>
      <c r="B2" s="23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5.0" customHeight="1">
      <c r="A3" s="24"/>
      <c r="B3" s="25" t="s">
        <v>10</v>
      </c>
      <c r="C3" s="26">
        <f>LTV!G6</f>
        <v>100</v>
      </c>
      <c r="D3" s="27"/>
      <c r="E3" s="22"/>
      <c r="F3" s="22"/>
      <c r="G3" s="22"/>
      <c r="H3" s="22"/>
      <c r="I3" s="22"/>
      <c r="J3" s="22"/>
      <c r="K3" s="28"/>
      <c r="L3" s="29"/>
      <c r="M3" s="22"/>
      <c r="N3" s="22"/>
      <c r="O3" s="22"/>
    </row>
    <row r="4" ht="15.75" customHeight="1">
      <c r="A4" s="24"/>
      <c r="B4" s="25" t="s">
        <v>11</v>
      </c>
      <c r="C4" s="30">
        <f>LTV!N5</f>
        <v>0.03305785124</v>
      </c>
      <c r="D4" s="27"/>
      <c r="E4" s="22"/>
      <c r="F4" s="22"/>
      <c r="G4" s="22"/>
      <c r="H4" s="22"/>
      <c r="I4" s="22"/>
      <c r="J4" s="22"/>
      <c r="K4" s="28"/>
      <c r="L4" s="22"/>
      <c r="M4" s="22"/>
      <c r="N4" s="22"/>
      <c r="O4" s="22"/>
    </row>
    <row r="5" ht="15.75" customHeight="1">
      <c r="A5" s="24"/>
      <c r="B5" s="25" t="s">
        <v>12</v>
      </c>
      <c r="C5" s="31">
        <f>C3*1/C4</f>
        <v>3025</v>
      </c>
      <c r="D5" s="27"/>
      <c r="E5" s="22"/>
      <c r="F5" s="22"/>
      <c r="G5" s="22"/>
      <c r="H5" s="22"/>
      <c r="I5" s="22"/>
      <c r="J5" s="22"/>
      <c r="K5" s="28"/>
      <c r="L5" s="22"/>
      <c r="M5" s="22"/>
      <c r="N5" s="22"/>
      <c r="O5" s="22"/>
    </row>
    <row r="6" ht="15.0" customHeight="1">
      <c r="A6" s="22"/>
      <c r="B6" s="32"/>
      <c r="C6" s="32"/>
      <c r="D6" s="22"/>
      <c r="E6" s="22"/>
      <c r="F6" s="22"/>
      <c r="G6" s="22"/>
      <c r="H6" s="22"/>
      <c r="I6" s="22"/>
      <c r="J6" s="22"/>
      <c r="K6" s="28"/>
      <c r="L6" s="33"/>
      <c r="M6" s="34"/>
      <c r="N6" s="22"/>
      <c r="O6" s="22"/>
    </row>
    <row r="7" ht="15.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8"/>
      <c r="L7" s="35"/>
      <c r="M7" s="22"/>
      <c r="N7" s="22"/>
      <c r="O7" s="22"/>
    </row>
    <row r="8" ht="15.0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8"/>
      <c r="L8" s="29"/>
      <c r="M8" s="22"/>
      <c r="N8" s="22"/>
      <c r="O8" s="22"/>
    </row>
    <row r="9" ht="15.0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8"/>
      <c r="L9" s="29"/>
      <c r="M9" s="22"/>
      <c r="N9" s="22"/>
      <c r="O9" s="22"/>
    </row>
    <row r="10" ht="15.0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ht="15.0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ht="15.0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ht="15.0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ht="15.0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ht="15.0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ht="15.0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15.0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ht="15.0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ht="15.0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ht="15.0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ht="15.0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ht="15.0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ht="15.0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19.86"/>
    <col customWidth="1" min="2" max="2" width="9.43"/>
    <col customWidth="1" min="3" max="3" width="11.43"/>
    <col customWidth="1" min="4" max="12" width="13.0"/>
    <col customWidth="1" min="13" max="14" width="14.14"/>
  </cols>
  <sheetData>
    <row r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75" customHeight="1">
      <c r="A2" s="36" t="s">
        <v>13</v>
      </c>
      <c r="B2" s="3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7" t="s">
        <v>21</v>
      </c>
      <c r="J2" s="37" t="s">
        <v>22</v>
      </c>
      <c r="K2" s="37" t="s">
        <v>23</v>
      </c>
      <c r="L2" s="37" t="s">
        <v>24</v>
      </c>
      <c r="M2" s="37" t="s">
        <v>25</v>
      </c>
      <c r="N2" s="36" t="s">
        <v>26</v>
      </c>
    </row>
    <row r="3" ht="15.0" customHeight="1">
      <c r="A3" s="36" t="s">
        <v>27</v>
      </c>
      <c r="B3" s="38">
        <v>3.0</v>
      </c>
      <c r="C3" s="38">
        <v>5.0</v>
      </c>
      <c r="D3" s="38">
        <v>6.0</v>
      </c>
      <c r="E3" s="38">
        <v>6.0</v>
      </c>
      <c r="F3" s="38">
        <v>7.0</v>
      </c>
      <c r="G3" s="38">
        <v>10.0</v>
      </c>
      <c r="H3" s="38">
        <v>10.0</v>
      </c>
      <c r="I3" s="38">
        <v>12.0</v>
      </c>
      <c r="J3" s="38">
        <v>10.0</v>
      </c>
      <c r="K3" s="38">
        <v>15.0</v>
      </c>
      <c r="L3" s="38">
        <v>17.0</v>
      </c>
      <c r="M3" s="38">
        <v>20.0</v>
      </c>
      <c r="N3" s="39">
        <f t="shared" ref="N3:N4" si="1">SUM(B3:M3)</f>
        <v>121</v>
      </c>
    </row>
    <row r="4" ht="15.0" customHeight="1">
      <c r="A4" s="36" t="s">
        <v>28</v>
      </c>
      <c r="B4" s="38">
        <v>0.0</v>
      </c>
      <c r="C4" s="38">
        <v>0.0</v>
      </c>
      <c r="D4" s="38">
        <v>1.0</v>
      </c>
      <c r="E4" s="38">
        <v>0.0</v>
      </c>
      <c r="F4" s="38">
        <v>0.0</v>
      </c>
      <c r="G4" s="38">
        <v>1.0</v>
      </c>
      <c r="H4" s="38">
        <v>0.0</v>
      </c>
      <c r="I4" s="38">
        <v>1.0</v>
      </c>
      <c r="J4" s="38">
        <v>0.0</v>
      </c>
      <c r="K4" s="38">
        <v>1.0</v>
      </c>
      <c r="L4" s="38">
        <v>0.0</v>
      </c>
      <c r="M4" s="38">
        <v>0.0</v>
      </c>
      <c r="N4" s="39">
        <f t="shared" si="1"/>
        <v>4</v>
      </c>
    </row>
    <row r="5" ht="15.0" customHeight="1">
      <c r="A5" s="36" t="s">
        <v>29</v>
      </c>
      <c r="B5" s="40">
        <v>0.0</v>
      </c>
      <c r="C5" s="41">
        <f t="shared" ref="C5:M5" si="2">C4/B7</f>
        <v>0</v>
      </c>
      <c r="D5" s="41">
        <f t="shared" si="2"/>
        <v>0.125</v>
      </c>
      <c r="E5" s="41">
        <f t="shared" si="2"/>
        <v>0</v>
      </c>
      <c r="F5" s="41">
        <f t="shared" si="2"/>
        <v>0</v>
      </c>
      <c r="G5" s="41">
        <f t="shared" si="2"/>
        <v>0.03846153846</v>
      </c>
      <c r="H5" s="41">
        <f t="shared" si="2"/>
        <v>0</v>
      </c>
      <c r="I5" s="41">
        <f t="shared" si="2"/>
        <v>0.02222222222</v>
      </c>
      <c r="J5" s="41">
        <f t="shared" si="2"/>
        <v>0</v>
      </c>
      <c r="K5" s="41">
        <f t="shared" si="2"/>
        <v>0.01515151515</v>
      </c>
      <c r="L5" s="41">
        <f t="shared" si="2"/>
        <v>0</v>
      </c>
      <c r="M5" s="41">
        <f t="shared" si="2"/>
        <v>0</v>
      </c>
      <c r="N5" s="41">
        <f>N4/N3</f>
        <v>0.03305785124</v>
      </c>
    </row>
    <row r="6" ht="15.0" customHeight="1">
      <c r="A6" s="36" t="s">
        <v>30</v>
      </c>
      <c r="B6" s="42">
        <v>100.0</v>
      </c>
      <c r="C6" s="42">
        <v>100.0</v>
      </c>
      <c r="D6" s="42">
        <v>100.0</v>
      </c>
      <c r="E6" s="42">
        <v>100.0</v>
      </c>
      <c r="F6" s="42">
        <v>100.0</v>
      </c>
      <c r="G6" s="42">
        <v>100.0</v>
      </c>
      <c r="H6" s="42">
        <v>100.0</v>
      </c>
      <c r="I6" s="42">
        <v>100.0</v>
      </c>
      <c r="J6" s="42">
        <v>100.0</v>
      </c>
      <c r="K6" s="42">
        <v>100.0</v>
      </c>
      <c r="L6" s="42">
        <v>100.0</v>
      </c>
      <c r="M6" s="42">
        <v>100.0</v>
      </c>
      <c r="N6" s="43">
        <f>AVERAGE(B6:M6)</f>
        <v>100</v>
      </c>
    </row>
    <row r="7" ht="15.0" customHeight="1">
      <c r="A7" s="36" t="s">
        <v>31</v>
      </c>
      <c r="B7" s="39">
        <f>B3</f>
        <v>3</v>
      </c>
      <c r="C7" s="39">
        <f t="shared" ref="C7:M7" si="3">(B7+C3)- (C5*B7)</f>
        <v>8</v>
      </c>
      <c r="D7" s="39">
        <f t="shared" si="3"/>
        <v>13</v>
      </c>
      <c r="E7" s="39">
        <f t="shared" si="3"/>
        <v>19</v>
      </c>
      <c r="F7" s="39">
        <f t="shared" si="3"/>
        <v>26</v>
      </c>
      <c r="G7" s="39">
        <f t="shared" si="3"/>
        <v>35</v>
      </c>
      <c r="H7" s="39">
        <f t="shared" si="3"/>
        <v>45</v>
      </c>
      <c r="I7" s="39">
        <f t="shared" si="3"/>
        <v>56</v>
      </c>
      <c r="J7" s="39">
        <f t="shared" si="3"/>
        <v>66</v>
      </c>
      <c r="K7" s="39">
        <f t="shared" si="3"/>
        <v>80</v>
      </c>
      <c r="L7" s="39">
        <f t="shared" si="3"/>
        <v>97</v>
      </c>
      <c r="M7" s="39">
        <f t="shared" si="3"/>
        <v>117</v>
      </c>
      <c r="N7" s="39">
        <f>M7</f>
        <v>117</v>
      </c>
    </row>
    <row r="8" ht="15.75" customHeight="1">
      <c r="A8" s="36" t="s">
        <v>32</v>
      </c>
      <c r="B8" s="43">
        <f t="shared" ref="B8:M8" si="4">IF(B7&gt;=0.5,B6*B7,0)</f>
        <v>300</v>
      </c>
      <c r="C8" s="43">
        <f t="shared" si="4"/>
        <v>800</v>
      </c>
      <c r="D8" s="43">
        <f t="shared" si="4"/>
        <v>1300</v>
      </c>
      <c r="E8" s="43">
        <f t="shared" si="4"/>
        <v>1900</v>
      </c>
      <c r="F8" s="43">
        <f t="shared" si="4"/>
        <v>2600</v>
      </c>
      <c r="G8" s="43">
        <f t="shared" si="4"/>
        <v>3500</v>
      </c>
      <c r="H8" s="43">
        <f t="shared" si="4"/>
        <v>4500</v>
      </c>
      <c r="I8" s="43">
        <f t="shared" si="4"/>
        <v>5600</v>
      </c>
      <c r="J8" s="43">
        <f t="shared" si="4"/>
        <v>6600</v>
      </c>
      <c r="K8" s="43">
        <f t="shared" si="4"/>
        <v>8000</v>
      </c>
      <c r="L8" s="43">
        <f t="shared" si="4"/>
        <v>9700</v>
      </c>
      <c r="M8" s="43">
        <f t="shared" si="4"/>
        <v>11700</v>
      </c>
      <c r="N8" s="44"/>
    </row>
    <row r="9" ht="15.0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45"/>
      <c r="M9" s="36" t="s">
        <v>33</v>
      </c>
      <c r="N9" s="43">
        <f>SUM(C8:M8)</f>
        <v>56200</v>
      </c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  <c r="M10" s="36" t="s">
        <v>12</v>
      </c>
      <c r="N10" s="43">
        <f>(1/N5)*M6</f>
        <v>3025</v>
      </c>
    </row>
    <row r="11" ht="15.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1"/>
      <c r="N11" s="21"/>
    </row>
    <row r="12" ht="15.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15.0" customHeight="1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  <c r="N13" s="1"/>
    </row>
    <row r="14" ht="15.0" customHeight="1">
      <c r="A14" s="1"/>
      <c r="B14" s="1"/>
      <c r="C14" s="1"/>
      <c r="D14" s="1"/>
      <c r="E14" s="1"/>
      <c r="F14" s="1"/>
      <c r="G14" s="1"/>
      <c r="H14" s="1"/>
      <c r="I14" s="4"/>
      <c r="J14" s="38" t="s">
        <v>34</v>
      </c>
      <c r="K14" s="46" t="s">
        <v>35</v>
      </c>
      <c r="L14" s="47"/>
      <c r="M14" s="48"/>
      <c r="N14" s="11"/>
    </row>
    <row r="15" ht="15.0" customHeight="1">
      <c r="A15" s="1"/>
      <c r="B15" s="1"/>
      <c r="C15" s="1"/>
      <c r="D15" s="1"/>
      <c r="E15" s="1"/>
      <c r="F15" s="1"/>
      <c r="G15" s="1"/>
      <c r="H15" s="1"/>
      <c r="I15" s="4"/>
      <c r="J15" s="49" t="s">
        <v>36</v>
      </c>
      <c r="K15" s="46" t="s">
        <v>37</v>
      </c>
      <c r="L15" s="47"/>
      <c r="M15" s="48"/>
      <c r="N15" s="11"/>
    </row>
    <row r="16" ht="15.0" customHeight="1">
      <c r="A16" s="1"/>
      <c r="B16" s="1"/>
      <c r="C16" s="1"/>
      <c r="D16" s="1"/>
      <c r="E16" s="1"/>
      <c r="F16" s="1"/>
      <c r="G16" s="1"/>
      <c r="H16" s="1"/>
      <c r="I16" s="1"/>
      <c r="J16" s="21"/>
      <c r="K16" s="21"/>
      <c r="L16" s="21"/>
      <c r="M16" s="21"/>
      <c r="N16" s="1"/>
    </row>
    <row r="17" ht="15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ht="15.0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5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5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5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ht="15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ht="15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ht="15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5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ht="15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ht="15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ht="15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ht="15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ht="15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2">
    <mergeCell ref="K14:M14"/>
    <mergeCell ref="K15:M15"/>
  </mergeCells>
  <drawing r:id="rId1"/>
</worksheet>
</file>