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400" windowWidth="21720" windowHeight="9860" activeTab="0"/>
  </bookViews>
  <sheets>
    <sheet name="Worksheet" sheetId="1" r:id="rId1"/>
    <sheet name="SAMPLE #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<sst xmlns="http://schemas.openxmlformats.org/spreadsheetml/2006/main" count="99" uniqueCount="62">
  <si>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t>Margin of Profit</t>
  </si>
  <si>
    <t>Ticket Package Price</t>
  </si>
  <si>
    <t>Food Cost</t>
  </si>
  <si>
    <t>Marketing Cost</t>
  </si>
  <si>
    <t>Technology Cost</t>
  </si>
  <si>
    <t>Misc Cost</t>
  </si>
  <si>
    <t>Sponsorship</t>
  </si>
  <si>
    <t>Number in Ticket Package</t>
  </si>
  <si>
    <t>Avg Price Per Ticket</t>
  </si>
  <si>
    <t>Price per ticket worksheet</t>
  </si>
  <si>
    <t xml:space="preserve"> </t>
  </si>
  <si>
    <t>*Add your costs/sponsorships and potential profit margin to this worksheet to get an average ticket price.</t>
  </si>
  <si>
    <t>*Do not add any numbers to the GREEN box</t>
  </si>
  <si>
    <t>*Leave blank if you're looking to break even</t>
  </si>
  <si>
    <t>*Must enter as a decimal  Ex= .25</t>
  </si>
  <si>
    <t>Registration Bags</t>
  </si>
  <si>
    <t>Snacks</t>
  </si>
  <si>
    <t>Room décor</t>
  </si>
  <si>
    <t>Pens</t>
  </si>
  <si>
    <t>Giveaways</t>
  </si>
  <si>
    <t>Possible Misc Cost:</t>
  </si>
  <si>
    <t>OR</t>
  </si>
  <si>
    <t>Total</t>
  </si>
  <si>
    <t>(fill in)</t>
  </si>
  <si>
    <t>&lt;--will auto-fill</t>
  </si>
  <si>
    <t>KEY</t>
  </si>
  <si>
    <t>Will auto-fill</t>
  </si>
  <si>
    <t>You add #s</t>
  </si>
  <si>
    <t>Beverages</t>
  </si>
  <si>
    <t>START HERE:</t>
  </si>
  <si>
    <t>Super Early Bird</t>
  </si>
  <si>
    <t>Early Bird</t>
  </si>
  <si>
    <t>Event</t>
  </si>
  <si>
    <t>Suggested Pricing for profit:</t>
  </si>
  <si>
    <t>Suggested Pricing to break even:</t>
  </si>
  <si>
    <t xml:space="preserve">*Feel free to re-name these, </t>
  </si>
  <si>
    <t>we added possible suggestions!</t>
  </si>
  <si>
    <t>SAMPLE numbers on the next sheet!</t>
  </si>
  <si>
    <t>Possible Sponsorships:</t>
  </si>
  <si>
    <t>Sponsor #1</t>
  </si>
  <si>
    <t>Sponsor #2</t>
  </si>
  <si>
    <t>Sponsor #3</t>
  </si>
  <si>
    <t>Total:</t>
  </si>
  <si>
    <t>**This spreadsheet is not going to guarantee profit, it's simply used as a tool to help you find your average ticket price!</t>
  </si>
  <si>
    <t>INSTRUCTIONS:</t>
  </si>
  <si>
    <t>TICKET PRICING WORKSHEET</t>
  </si>
  <si>
    <t>1.  KEY:</t>
  </si>
  <si>
    <t>3. POSSIBLE MISC COSTS:</t>
  </si>
  <si>
    <t>4. POSSIBLE SPONSORSHIPS:</t>
  </si>
  <si>
    <t>Check out the second tab of this worksheet labeled SAMPLE #'s to see a sample worksheet.</t>
  </si>
  <si>
    <t>Add your numbers</t>
  </si>
  <si>
    <t>BLUE fields:</t>
  </si>
  <si>
    <t>GREEN fields:</t>
  </si>
  <si>
    <t>*Must enter percentage as a decimal  Ex= .25</t>
  </si>
  <si>
    <t>*Do not add any numbers to the GREEN boxes</t>
  </si>
  <si>
    <t>5. SUGGESTED TICKET PRICING FOR PROFIT</t>
  </si>
  <si>
    <t>6. SUGGESTED TICKET PRICING FOR BREAKING EVEN:</t>
  </si>
  <si>
    <t>2. DETERMINING TICKET PRICE:</t>
  </si>
  <si>
    <t xml:space="preserve">Use this worksheet to help you determine your average ticket price.  This will not guarantee your overall budget, rather it's meant to be used as a helpful tool.  Enter your figures into the four numbered boxes below </t>
  </si>
  <si>
    <t>to determine how much you should charge per average ticket.  If you would like to make a profit, enter what percentage of profit you would like to make in box #2 under Margin of Profit.</t>
  </si>
  <si>
    <t xml:space="preserve">Once all of your costs and sponsorships are entered, you'll see a suggested price schedule at the bottom of the worksheet suggesting three different price points for your event.  The deadlines you set for each of these </t>
  </si>
  <si>
    <t>prices is up to you!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</si>
</sst>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0" fillId="10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0" fillId="9" borderId="11" xfId="0" applyFont="1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40" fillId="33" borderId="18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164" fontId="0" fillId="2" borderId="20" xfId="0" applyNumberFormat="1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2" fontId="0" fillId="2" borderId="20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164" fontId="0" fillId="2" borderId="24" xfId="0" applyNumberForma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13" borderId="20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0" fillId="10" borderId="15" xfId="0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/>
      <protection locked="0"/>
    </xf>
    <xf numFmtId="0" fontId="0" fillId="10" borderId="26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3" borderId="16" xfId="0" applyFill="1" applyBorder="1" applyAlignment="1" applyProtection="1">
      <alignment/>
      <protection locked="0"/>
    </xf>
    <xf numFmtId="164" fontId="0" fillId="10" borderId="27" xfId="0" applyNumberFormat="1" applyFill="1" applyBorder="1" applyAlignment="1" applyProtection="1">
      <alignment/>
      <protection locked="0"/>
    </xf>
    <xf numFmtId="164" fontId="0" fillId="10" borderId="10" xfId="0" applyNumberFormat="1" applyFill="1" applyBorder="1" applyAlignment="1" applyProtection="1">
      <alignment horizontal="center"/>
      <protection/>
    </xf>
    <xf numFmtId="164" fontId="0" fillId="10" borderId="28" xfId="0" applyNumberFormat="1" applyFill="1" applyBorder="1" applyAlignment="1" applyProtection="1">
      <alignment horizontal="center"/>
      <protection/>
    </xf>
    <xf numFmtId="164" fontId="0" fillId="10" borderId="28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40" fillId="5" borderId="16" xfId="0" applyFont="1" applyFill="1" applyBorder="1" applyAlignment="1" applyProtection="1">
      <alignment/>
      <protection locked="0"/>
    </xf>
    <xf numFmtId="0" fontId="40" fillId="13" borderId="20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10" borderId="28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0" fillId="10" borderId="11" xfId="0" applyFont="1" applyFill="1" applyBorder="1" applyAlignment="1" applyProtection="1">
      <alignment/>
      <protection locked="0"/>
    </xf>
    <xf numFmtId="164" fontId="0" fillId="10" borderId="22" xfId="0" applyNumberFormat="1" applyFill="1" applyBorder="1" applyAlignment="1" applyProtection="1">
      <alignment/>
      <protection locked="0"/>
    </xf>
    <xf numFmtId="0" fontId="40" fillId="10" borderId="27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164" fontId="0" fillId="10" borderId="27" xfId="0" applyNumberFormat="1" applyFill="1" applyBorder="1" applyAlignment="1" applyProtection="1">
      <alignment horizontal="center"/>
      <protection/>
    </xf>
    <xf numFmtId="164" fontId="0" fillId="10" borderId="28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5">
      <selection activeCell="F46" sqref="F46"/>
    </sheetView>
  </sheetViews>
  <sheetFormatPr defaultColWidth="8.8515625" defaultRowHeight="15"/>
  <cols>
    <col min="1" max="1" width="3.421875" style="2" customWidth="1"/>
    <col min="2" max="2" width="12.421875" style="2" customWidth="1"/>
    <col min="3" max="5" width="8.8515625" style="2" customWidth="1"/>
    <col min="6" max="6" width="23.8515625" style="2" customWidth="1"/>
    <col min="7" max="7" width="12.00390625" style="2" customWidth="1"/>
    <col min="8" max="8" width="8.8515625" style="2" customWidth="1"/>
    <col min="9" max="9" width="15.00390625" style="2" customWidth="1"/>
    <col min="10" max="11" width="8.8515625" style="2" customWidth="1"/>
    <col min="12" max="12" width="9.140625" style="2" bestFit="1" customWidth="1"/>
    <col min="13" max="13" width="13.7109375" style="2" customWidth="1"/>
    <col min="14" max="14" width="8.8515625" style="2" customWidth="1"/>
    <col min="15" max="15" width="18.00390625" style="2" customWidth="1"/>
    <col min="16" max="16384" width="8.8515625" style="2" customWidth="1"/>
  </cols>
  <sheetData>
    <row r="1" spans="1:16" ht="22.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8">
      <c r="A2" s="43" t="s">
        <v>44</v>
      </c>
    </row>
    <row r="3" ht="13.5">
      <c r="A3" s="2" t="s">
        <v>58</v>
      </c>
    </row>
    <row r="4" ht="13.5">
      <c r="A4" s="2" t="s">
        <v>59</v>
      </c>
    </row>
    <row r="6" ht="13.5">
      <c r="A6" s="2" t="s">
        <v>60</v>
      </c>
    </row>
    <row r="7" ht="13.5">
      <c r="A7" s="2" t="s">
        <v>61</v>
      </c>
    </row>
    <row r="9" ht="13.5">
      <c r="A9" s="2" t="s">
        <v>49</v>
      </c>
    </row>
    <row r="10" ht="15" thickBot="1"/>
    <row r="11" spans="2:3" ht="15" thickBot="1">
      <c r="B11" s="3" t="s">
        <v>46</v>
      </c>
      <c r="C11" s="4"/>
    </row>
    <row r="12" spans="2:16" ht="15" thickBot="1">
      <c r="B12" s="7" t="s">
        <v>51</v>
      </c>
      <c r="C12" s="44"/>
      <c r="E12" s="7"/>
      <c r="F12" s="8" t="s">
        <v>57</v>
      </c>
      <c r="G12" s="9"/>
      <c r="H12" s="9"/>
      <c r="I12" s="9"/>
      <c r="J12" s="9"/>
      <c r="K12" s="9"/>
      <c r="L12" s="9"/>
      <c r="M12" s="10"/>
      <c r="O12" s="45" t="s">
        <v>47</v>
      </c>
      <c r="P12" s="12"/>
    </row>
    <row r="13" spans="2:16" ht="15" thickBot="1">
      <c r="B13" s="47" t="s">
        <v>50</v>
      </c>
      <c r="C13" s="18"/>
      <c r="E13" s="5"/>
      <c r="F13" s="14"/>
      <c r="G13" s="14"/>
      <c r="H13" s="14"/>
      <c r="I13" s="14"/>
      <c r="J13" s="14"/>
      <c r="K13" s="14"/>
      <c r="L13" s="14"/>
      <c r="M13" s="6"/>
      <c r="O13" s="15" t="s">
        <v>15</v>
      </c>
      <c r="P13" s="16"/>
    </row>
    <row r="14" spans="2:16" ht="15" thickBot="1">
      <c r="B14" s="49" t="s">
        <v>52</v>
      </c>
      <c r="C14" s="17"/>
      <c r="E14" s="5"/>
      <c r="F14" s="14"/>
      <c r="G14" s="14"/>
      <c r="H14" s="14"/>
      <c r="I14" s="14"/>
      <c r="J14" s="14"/>
      <c r="K14" s="14"/>
      <c r="L14" s="14"/>
      <c r="M14" s="6"/>
      <c r="O14" s="19" t="s">
        <v>16</v>
      </c>
      <c r="P14" s="16"/>
    </row>
    <row r="15" spans="2:16" ht="15" thickBot="1">
      <c r="B15" s="23" t="s">
        <v>26</v>
      </c>
      <c r="C15" s="24"/>
      <c r="E15" s="5"/>
      <c r="F15" s="21" t="s">
        <v>8</v>
      </c>
      <c r="G15" s="1" t="e">
        <f>((SUM(G17:G21)-G22)/G16)*(1+J15)</f>
        <v>#DIV/0!</v>
      </c>
      <c r="H15" s="14"/>
      <c r="I15" s="14" t="s">
        <v>0</v>
      </c>
      <c r="J15" s="22"/>
      <c r="K15" s="14" t="s">
        <v>21</v>
      </c>
      <c r="L15" s="1">
        <f>(SUM(G17:G21)-G22)*J15</f>
        <v>0</v>
      </c>
      <c r="M15" s="6"/>
      <c r="O15" s="19" t="s">
        <v>17</v>
      </c>
      <c r="P15" s="16"/>
    </row>
    <row r="16" spans="5:16" ht="13.5">
      <c r="E16" s="5"/>
      <c r="F16" s="14" t="s">
        <v>7</v>
      </c>
      <c r="G16" s="25"/>
      <c r="H16" s="14"/>
      <c r="I16" s="14"/>
      <c r="J16" s="14" t="s">
        <v>53</v>
      </c>
      <c r="K16" s="14"/>
      <c r="L16" s="14"/>
      <c r="M16" s="6"/>
      <c r="O16" s="19" t="s">
        <v>18</v>
      </c>
      <c r="P16" s="16"/>
    </row>
    <row r="17" spans="5:16" ht="13.5">
      <c r="E17" s="5"/>
      <c r="F17" s="14" t="s">
        <v>1</v>
      </c>
      <c r="G17" s="16"/>
      <c r="H17" s="14"/>
      <c r="I17" s="14"/>
      <c r="J17" s="14" t="s">
        <v>13</v>
      </c>
      <c r="K17" s="14"/>
      <c r="L17" s="14"/>
      <c r="M17" s="6"/>
      <c r="O17" s="19" t="s">
        <v>19</v>
      </c>
      <c r="P17" s="16"/>
    </row>
    <row r="18" spans="5:16" ht="13.5">
      <c r="E18" s="5"/>
      <c r="F18" s="14" t="s">
        <v>2</v>
      </c>
      <c r="G18" s="16"/>
      <c r="H18" s="14"/>
      <c r="I18" s="14"/>
      <c r="K18" s="14"/>
      <c r="L18" s="14"/>
      <c r="M18" s="6"/>
      <c r="O18" s="19" t="s">
        <v>28</v>
      </c>
      <c r="P18" s="16"/>
    </row>
    <row r="19" spans="5:16" ht="13.5">
      <c r="E19" s="5"/>
      <c r="F19" s="14" t="s">
        <v>3</v>
      </c>
      <c r="G19" s="16"/>
      <c r="H19" s="14"/>
      <c r="I19" s="14"/>
      <c r="J19" s="14"/>
      <c r="K19" s="14"/>
      <c r="L19" s="14"/>
      <c r="M19" s="6"/>
      <c r="O19" s="19" t="s">
        <v>23</v>
      </c>
      <c r="P19" s="16"/>
    </row>
    <row r="20" spans="5:16" ht="15" thickBot="1">
      <c r="E20" s="5"/>
      <c r="F20" s="14" t="s">
        <v>4</v>
      </c>
      <c r="G20" s="26"/>
      <c r="H20" s="14"/>
      <c r="I20" s="14"/>
      <c r="J20" s="14"/>
      <c r="K20" s="14"/>
      <c r="L20" s="14"/>
      <c r="M20" s="6"/>
      <c r="O20" s="19" t="s">
        <v>23</v>
      </c>
      <c r="P20" s="26"/>
    </row>
    <row r="21" spans="5:16" ht="15" thickBot="1">
      <c r="E21" s="5"/>
      <c r="F21" s="27" t="s">
        <v>5</v>
      </c>
      <c r="G21" s="1">
        <f>P21</f>
        <v>0</v>
      </c>
      <c r="H21" s="14" t="s">
        <v>24</v>
      </c>
      <c r="I21" s="14"/>
      <c r="J21" s="14"/>
      <c r="K21" s="14"/>
      <c r="L21" s="14"/>
      <c r="M21" s="6"/>
      <c r="O21" s="11" t="s">
        <v>22</v>
      </c>
      <c r="P21" s="1">
        <f>SUM(P13:P20)</f>
        <v>0</v>
      </c>
    </row>
    <row r="22" spans="5:15" ht="15" thickBot="1">
      <c r="E22" s="5"/>
      <c r="F22" s="28" t="s">
        <v>6</v>
      </c>
      <c r="G22" s="1">
        <f>P31</f>
        <v>0</v>
      </c>
      <c r="H22" s="14" t="s">
        <v>24</v>
      </c>
      <c r="I22" s="14"/>
      <c r="J22" s="14"/>
      <c r="K22" s="14"/>
      <c r="L22" s="14"/>
      <c r="M22" s="6"/>
      <c r="O22" s="29" t="s">
        <v>35</v>
      </c>
    </row>
    <row r="23" spans="5:15" ht="13.5">
      <c r="E23" s="5"/>
      <c r="F23" s="14"/>
      <c r="G23" s="14"/>
      <c r="H23" s="14"/>
      <c r="I23" s="14"/>
      <c r="J23" s="14"/>
      <c r="K23" s="14"/>
      <c r="L23" s="14"/>
      <c r="M23" s="6"/>
      <c r="O23" s="29" t="s">
        <v>36</v>
      </c>
    </row>
    <row r="24" spans="2:13" ht="13.5">
      <c r="B24" s="2" t="s">
        <v>10</v>
      </c>
      <c r="E24" s="5"/>
      <c r="G24" s="14"/>
      <c r="H24" s="14"/>
      <c r="I24" s="14"/>
      <c r="J24" s="14"/>
      <c r="K24" s="14"/>
      <c r="L24" s="14"/>
      <c r="M24" s="6"/>
    </row>
    <row r="25" spans="5:16" ht="13.5">
      <c r="E25" s="5"/>
      <c r="F25" s="14"/>
      <c r="G25" s="14"/>
      <c r="H25" s="14"/>
      <c r="I25" s="14"/>
      <c r="J25" s="14"/>
      <c r="K25" s="14"/>
      <c r="L25" s="14"/>
      <c r="M25" s="6"/>
      <c r="O25" s="46" t="s">
        <v>48</v>
      </c>
      <c r="P25" s="30"/>
    </row>
    <row r="26" spans="5:16" ht="13.5">
      <c r="E26" s="5"/>
      <c r="F26" s="14" t="s">
        <v>11</v>
      </c>
      <c r="G26" s="14"/>
      <c r="H26" s="14"/>
      <c r="I26" s="14"/>
      <c r="J26" s="14"/>
      <c r="K26" s="14"/>
      <c r="L26" s="14"/>
      <c r="M26" s="6"/>
      <c r="O26" s="30" t="s">
        <v>39</v>
      </c>
      <c r="P26" s="16"/>
    </row>
    <row r="27" spans="5:16" ht="15" thickBot="1">
      <c r="E27" s="23"/>
      <c r="F27" s="31" t="s">
        <v>54</v>
      </c>
      <c r="G27" s="31"/>
      <c r="H27" s="31"/>
      <c r="I27" s="31"/>
      <c r="J27" s="31"/>
      <c r="K27" s="31"/>
      <c r="L27" s="31"/>
      <c r="M27" s="24"/>
      <c r="O27" s="30" t="s">
        <v>40</v>
      </c>
      <c r="P27" s="16"/>
    </row>
    <row r="28" spans="15:16" ht="13.5">
      <c r="O28" s="30" t="s">
        <v>41</v>
      </c>
      <c r="P28" s="16"/>
    </row>
    <row r="29" spans="15:16" ht="15" thickBot="1">
      <c r="O29" s="30"/>
      <c r="P29" s="16"/>
    </row>
    <row r="30" spans="6:16" ht="15" thickBot="1">
      <c r="F30" s="50" t="s">
        <v>55</v>
      </c>
      <c r="G30" s="33"/>
      <c r="H30" s="34"/>
      <c r="O30" s="30"/>
      <c r="P30" s="16"/>
    </row>
    <row r="31" spans="6:16" ht="15" thickBot="1">
      <c r="F31" s="35" t="s">
        <v>30</v>
      </c>
      <c r="G31" s="35" t="s">
        <v>31</v>
      </c>
      <c r="H31" s="36" t="s">
        <v>32</v>
      </c>
      <c r="O31" s="37" t="s">
        <v>42</v>
      </c>
      <c r="P31" s="1">
        <f>SUM(P26:P30)</f>
        <v>0</v>
      </c>
    </row>
    <row r="32" spans="6:8" ht="15" thickBot="1">
      <c r="F32" s="39" t="e">
        <f>(SUM(G17:G21)-G22)/G16</f>
        <v>#DIV/0!</v>
      </c>
      <c r="G32" s="39" t="e">
        <f>G15</f>
        <v>#DIV/0!</v>
      </c>
      <c r="H32" s="40" t="e">
        <f>G32*2-F32</f>
        <v>#DIV/0!</v>
      </c>
    </row>
    <row r="33" ht="15" thickBot="1">
      <c r="F33" s="29"/>
    </row>
    <row r="34" spans="6:9" ht="15" thickBot="1">
      <c r="F34" s="52" t="s">
        <v>56</v>
      </c>
      <c r="G34" s="48"/>
      <c r="H34" s="48"/>
      <c r="I34" s="2" t="s">
        <v>10</v>
      </c>
    </row>
    <row r="35" spans="6:8" ht="15" thickBot="1">
      <c r="F35" s="51"/>
      <c r="G35" s="54" t="e">
        <f>F32</f>
        <v>#DIV/0!</v>
      </c>
      <c r="H35" s="55"/>
    </row>
    <row r="36" spans="6:13" ht="13.5">
      <c r="F36" s="29"/>
      <c r="M36" s="42"/>
    </row>
    <row r="38" ht="13.5">
      <c r="F38" s="2" t="s">
        <v>37</v>
      </c>
    </row>
    <row r="39" ht="13.5">
      <c r="F39" s="2" t="s">
        <v>43</v>
      </c>
    </row>
    <row r="40" ht="13.5">
      <c r="F40" s="29"/>
    </row>
  </sheetData>
  <sheetProtection sheet="1" objects="1" scenarios="1" selectLockedCells="1"/>
  <mergeCells count="2">
    <mergeCell ref="A1:P1"/>
    <mergeCell ref="G35:H35"/>
  </mergeCells>
  <printOptions/>
  <pageMargins left="0.7" right="0.7" top="0.75" bottom="0.75" header="0.3" footer="0.3"/>
  <pageSetup horizontalDpi="600" verticalDpi="600" orientation="portrait"/>
  <rowBreaks count="1" manualBreakCount="1">
    <brk id="11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workbookViewId="0" topLeftCell="A1">
      <selection activeCell="D24" sqref="D24"/>
    </sheetView>
  </sheetViews>
  <sheetFormatPr defaultColWidth="8.8515625" defaultRowHeight="15"/>
  <cols>
    <col min="1" max="1" width="3.421875" style="2" customWidth="1"/>
    <col min="2" max="2" width="8.8515625" style="2" customWidth="1"/>
    <col min="3" max="3" width="12.00390625" style="2" customWidth="1"/>
    <col min="4" max="5" width="8.8515625" style="2" customWidth="1"/>
    <col min="6" max="6" width="24.421875" style="2" customWidth="1"/>
    <col min="7" max="7" width="11.140625" style="2" customWidth="1"/>
    <col min="8" max="8" width="8.8515625" style="2" customWidth="1"/>
    <col min="9" max="9" width="15.00390625" style="2" customWidth="1"/>
    <col min="10" max="12" width="8.8515625" style="2" customWidth="1"/>
    <col min="13" max="13" width="12.421875" style="2" customWidth="1"/>
    <col min="14" max="14" width="8.8515625" style="2" customWidth="1"/>
    <col min="15" max="15" width="18.421875" style="2" customWidth="1"/>
    <col min="16" max="16384" width="8.8515625" style="2" customWidth="1"/>
  </cols>
  <sheetData>
    <row r="1" ht="15" thickBot="1"/>
    <row r="2" spans="2:3" ht="15" thickBot="1">
      <c r="B2" s="3" t="s">
        <v>29</v>
      </c>
      <c r="C2" s="4"/>
    </row>
    <row r="3" spans="2:16" ht="13.5">
      <c r="B3" s="5"/>
      <c r="C3" s="6"/>
      <c r="E3" s="7"/>
      <c r="F3" s="8" t="s">
        <v>9</v>
      </c>
      <c r="G3" s="9"/>
      <c r="H3" s="9"/>
      <c r="I3" s="9"/>
      <c r="J3" s="9"/>
      <c r="K3" s="9"/>
      <c r="L3" s="9"/>
      <c r="M3" s="10"/>
      <c r="O3" s="11" t="s">
        <v>20</v>
      </c>
      <c r="P3" s="12"/>
    </row>
    <row r="4" spans="2:16" ht="15" thickBot="1">
      <c r="B4" s="13" t="s">
        <v>25</v>
      </c>
      <c r="C4" s="6"/>
      <c r="E4" s="5"/>
      <c r="F4" s="14"/>
      <c r="G4" s="14"/>
      <c r="H4" s="14"/>
      <c r="I4" s="14"/>
      <c r="J4" s="14"/>
      <c r="K4" s="14"/>
      <c r="L4" s="14"/>
      <c r="M4" s="6"/>
      <c r="O4" s="15" t="s">
        <v>15</v>
      </c>
      <c r="P4" s="16">
        <v>600</v>
      </c>
    </row>
    <row r="5" spans="2:16" ht="15" thickBot="1">
      <c r="B5" s="17"/>
      <c r="C5" s="18" t="s">
        <v>26</v>
      </c>
      <c r="E5" s="5"/>
      <c r="F5" s="14"/>
      <c r="G5" s="14"/>
      <c r="H5" s="14"/>
      <c r="I5" s="14"/>
      <c r="J5" s="14"/>
      <c r="K5" s="14"/>
      <c r="L5" s="14"/>
      <c r="M5" s="6"/>
      <c r="O5" s="19" t="s">
        <v>16</v>
      </c>
      <c r="P5" s="16">
        <v>200</v>
      </c>
    </row>
    <row r="6" spans="2:16" ht="15" thickBot="1">
      <c r="B6" s="20"/>
      <c r="C6" s="6" t="s">
        <v>27</v>
      </c>
      <c r="E6" s="5"/>
      <c r="F6" s="21" t="s">
        <v>8</v>
      </c>
      <c r="G6" s="1">
        <f>((SUM(G8:G12)-G13)/G7)*(1+J6)</f>
        <v>50.830000000000005</v>
      </c>
      <c r="H6" s="14"/>
      <c r="I6" s="14" t="s">
        <v>0</v>
      </c>
      <c r="J6" s="22">
        <v>0.3</v>
      </c>
      <c r="K6" s="14" t="s">
        <v>21</v>
      </c>
      <c r="L6" s="1">
        <f>(SUM(G8:G12)-G13)*J6</f>
        <v>2346</v>
      </c>
      <c r="M6" s="6"/>
      <c r="O6" s="19" t="s">
        <v>17</v>
      </c>
      <c r="P6" s="16">
        <v>150</v>
      </c>
    </row>
    <row r="7" spans="2:16" ht="15" thickBot="1">
      <c r="B7" s="23"/>
      <c r="C7" s="24"/>
      <c r="E7" s="5"/>
      <c r="F7" s="14" t="s">
        <v>7</v>
      </c>
      <c r="G7" s="25">
        <v>200</v>
      </c>
      <c r="H7" s="14"/>
      <c r="I7" s="14"/>
      <c r="J7" s="14" t="s">
        <v>14</v>
      </c>
      <c r="K7" s="14"/>
      <c r="L7" s="14"/>
      <c r="M7" s="6"/>
      <c r="O7" s="19" t="s">
        <v>18</v>
      </c>
      <c r="P7" s="16">
        <v>25</v>
      </c>
    </row>
    <row r="8" spans="5:16" ht="13.5">
      <c r="E8" s="5"/>
      <c r="F8" s="14" t="s">
        <v>1</v>
      </c>
      <c r="G8" s="16">
        <v>5895</v>
      </c>
      <c r="H8" s="14"/>
      <c r="I8" s="14"/>
      <c r="J8" s="14" t="s">
        <v>13</v>
      </c>
      <c r="K8" s="14"/>
      <c r="L8" s="14"/>
      <c r="M8" s="6"/>
      <c r="O8" s="19" t="s">
        <v>19</v>
      </c>
      <c r="P8" s="16">
        <v>500</v>
      </c>
    </row>
    <row r="9" spans="5:16" ht="13.5">
      <c r="E9" s="5"/>
      <c r="F9" s="14" t="s">
        <v>2</v>
      </c>
      <c r="G9" s="16">
        <v>2000</v>
      </c>
      <c r="H9" s="14"/>
      <c r="I9" s="14"/>
      <c r="K9" s="14"/>
      <c r="L9" s="14"/>
      <c r="M9" s="6"/>
      <c r="O9" s="19" t="s">
        <v>28</v>
      </c>
      <c r="P9" s="16">
        <v>200</v>
      </c>
    </row>
    <row r="10" spans="5:16" ht="13.5">
      <c r="E10" s="5"/>
      <c r="F10" s="14" t="s">
        <v>3</v>
      </c>
      <c r="G10" s="16">
        <v>1000</v>
      </c>
      <c r="H10" s="14"/>
      <c r="I10" s="14"/>
      <c r="J10" s="14"/>
      <c r="K10" s="14"/>
      <c r="L10" s="14"/>
      <c r="M10" s="6"/>
      <c r="O10" s="19" t="s">
        <v>23</v>
      </c>
      <c r="P10" s="16"/>
    </row>
    <row r="11" spans="5:16" ht="15" thickBot="1">
      <c r="E11" s="5"/>
      <c r="F11" s="14" t="s">
        <v>4</v>
      </c>
      <c r="G11" s="26">
        <v>750</v>
      </c>
      <c r="H11" s="14"/>
      <c r="I11" s="14"/>
      <c r="J11" s="14"/>
      <c r="K11" s="14"/>
      <c r="L11" s="14"/>
      <c r="M11" s="6"/>
      <c r="O11" s="19" t="s">
        <v>23</v>
      </c>
      <c r="P11" s="26"/>
    </row>
    <row r="12" spans="5:16" ht="15" thickBot="1">
      <c r="E12" s="5"/>
      <c r="F12" s="27" t="s">
        <v>5</v>
      </c>
      <c r="G12" s="1">
        <f>P12</f>
        <v>1675</v>
      </c>
      <c r="H12" s="14" t="s">
        <v>24</v>
      </c>
      <c r="I12" s="14"/>
      <c r="J12" s="14"/>
      <c r="K12" s="14"/>
      <c r="L12" s="14"/>
      <c r="M12" s="6"/>
      <c r="O12" s="11" t="s">
        <v>22</v>
      </c>
      <c r="P12" s="1">
        <f>SUM(P4:P11)</f>
        <v>1675</v>
      </c>
    </row>
    <row r="13" spans="5:15" ht="15" thickBot="1">
      <c r="E13" s="5"/>
      <c r="F13" s="28" t="s">
        <v>6</v>
      </c>
      <c r="G13" s="1">
        <f>P22</f>
        <v>3500</v>
      </c>
      <c r="H13" s="14" t="s">
        <v>24</v>
      </c>
      <c r="I13" s="14"/>
      <c r="J13" s="14"/>
      <c r="K13" s="14"/>
      <c r="L13" s="14"/>
      <c r="M13" s="6"/>
      <c r="O13" s="29" t="s">
        <v>35</v>
      </c>
    </row>
    <row r="14" spans="5:15" ht="13.5">
      <c r="E14" s="5"/>
      <c r="F14" s="14"/>
      <c r="G14" s="14"/>
      <c r="H14" s="14"/>
      <c r="I14" s="14"/>
      <c r="J14" s="14"/>
      <c r="K14" s="14"/>
      <c r="L14" s="14"/>
      <c r="M14" s="6"/>
      <c r="O14" s="29" t="s">
        <v>36</v>
      </c>
    </row>
    <row r="15" spans="5:13" ht="13.5">
      <c r="E15" s="5"/>
      <c r="F15" s="14"/>
      <c r="G15" s="14"/>
      <c r="H15" s="14"/>
      <c r="I15" s="14"/>
      <c r="J15" s="14"/>
      <c r="K15" s="14"/>
      <c r="L15" s="14"/>
      <c r="M15" s="6"/>
    </row>
    <row r="16" spans="5:16" ht="13.5">
      <c r="E16" s="5"/>
      <c r="F16" s="14"/>
      <c r="G16" s="14"/>
      <c r="H16" s="14"/>
      <c r="I16" s="14"/>
      <c r="J16" s="14"/>
      <c r="K16" s="14"/>
      <c r="L16" s="14"/>
      <c r="M16" s="6"/>
      <c r="O16" s="30" t="s">
        <v>38</v>
      </c>
      <c r="P16" s="30"/>
    </row>
    <row r="17" spans="5:16" ht="13.5">
      <c r="E17" s="5"/>
      <c r="F17" s="14" t="s">
        <v>11</v>
      </c>
      <c r="G17" s="14"/>
      <c r="H17" s="14"/>
      <c r="I17" s="14"/>
      <c r="J17" s="14"/>
      <c r="K17" s="14"/>
      <c r="L17" s="14"/>
      <c r="M17" s="6"/>
      <c r="O17" s="30" t="s">
        <v>39</v>
      </c>
      <c r="P17" s="16">
        <v>2000</v>
      </c>
    </row>
    <row r="18" spans="5:16" ht="15" thickBot="1">
      <c r="E18" s="23"/>
      <c r="F18" s="31" t="s">
        <v>12</v>
      </c>
      <c r="G18" s="31"/>
      <c r="H18" s="31"/>
      <c r="I18" s="31"/>
      <c r="J18" s="31"/>
      <c r="K18" s="31"/>
      <c r="L18" s="31"/>
      <c r="M18" s="24"/>
      <c r="O18" s="30" t="s">
        <v>40</v>
      </c>
      <c r="P18" s="16">
        <v>1000</v>
      </c>
    </row>
    <row r="19" spans="15:16" ht="13.5">
      <c r="O19" s="30" t="s">
        <v>41</v>
      </c>
      <c r="P19" s="16">
        <v>500</v>
      </c>
    </row>
    <row r="20" spans="15:16" ht="15" thickBot="1">
      <c r="O20" s="30"/>
      <c r="P20" s="16"/>
    </row>
    <row r="21" spans="6:16" ht="15" thickBot="1">
      <c r="F21" s="32" t="s">
        <v>33</v>
      </c>
      <c r="G21" s="33"/>
      <c r="H21" s="34"/>
      <c r="O21" s="30"/>
      <c r="P21" s="26"/>
    </row>
    <row r="22" spans="6:16" ht="15" thickBot="1">
      <c r="F22" s="35" t="s">
        <v>30</v>
      </c>
      <c r="G22" s="35" t="s">
        <v>31</v>
      </c>
      <c r="H22" s="36" t="s">
        <v>32</v>
      </c>
      <c r="O22" s="37" t="s">
        <v>42</v>
      </c>
      <c r="P22" s="1">
        <f>SUM(P17:P21)</f>
        <v>3500</v>
      </c>
    </row>
    <row r="23" spans="6:8" ht="15" thickBot="1">
      <c r="F23" s="39">
        <f>(SUM(G8:G12)-G13)/G7</f>
        <v>39.1</v>
      </c>
      <c r="G23" s="39">
        <f>G6</f>
        <v>50.830000000000005</v>
      </c>
      <c r="H23" s="40">
        <f>G23*2-F23</f>
        <v>62.56000000000001</v>
      </c>
    </row>
    <row r="24" ht="15" thickBot="1">
      <c r="F24" s="29"/>
    </row>
    <row r="25" spans="6:9" ht="15" thickBot="1">
      <c r="F25" s="32" t="s">
        <v>34</v>
      </c>
      <c r="G25" s="34"/>
      <c r="I25" s="2" t="s">
        <v>10</v>
      </c>
    </row>
    <row r="26" spans="6:7" ht="15" thickBot="1">
      <c r="F26" s="38"/>
      <c r="G26" s="41">
        <f>F23</f>
        <v>39.1</v>
      </c>
    </row>
    <row r="27" ht="13.5">
      <c r="F27" s="29"/>
    </row>
  </sheetData>
  <sheetProtection password="BCE7" sheet="1" objects="1" scenarios="1" selectLockedCells="1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Giant 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nikkis</dc:creator>
  <cp:keywords/>
  <dc:description/>
  <cp:lastModifiedBy>Chelsea Glass</cp:lastModifiedBy>
  <dcterms:created xsi:type="dcterms:W3CDTF">2012-07-23T13:07:20Z</dcterms:created>
  <dcterms:modified xsi:type="dcterms:W3CDTF">2015-10-13T15:03:22Z</dcterms:modified>
  <cp:category/>
  <cp:version/>
  <cp:contentType/>
  <cp:contentStatus/>
</cp:coreProperties>
</file>