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go\Downloads\"/>
    </mc:Choice>
  </mc:AlternateContent>
  <xr:revisionPtr revIDLastSave="0" documentId="13_ncr:1_{AA2AC81F-AD43-4148-804D-2A9AF15A37B9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TeamCompany (make a copy)" sheetId="1" r:id="rId1"/>
    <sheet name="Personal (make a copy)" sheetId="2" r:id="rId2"/>
  </sheets>
  <definedNames>
    <definedName name="zsupermetrics_7qC1SeLHaSve3rsvF7UsCJGnGxljcN">#REF!</definedName>
    <definedName name="zsupermetrics_BY0mwmA0bvmfIx1hcqL59zcjSnEw1x">#REF!</definedName>
    <definedName name="zsupermetrics_ByyMIEF2OT0ZGfTqWPJW8ErgUdJNdy">#REF!</definedName>
    <definedName name="zsupermetrics_forceRefresh">#REF!</definedName>
    <definedName name="zsupermetrics_PuQmQHFwgtYo5EPHgpdhx6gtoUIAtt">#REF!</definedName>
    <definedName name="zsupermetrics_QNEKpiP0PWIhmiwFZYz8Xu7Zal0OjS">#REF!</definedName>
    <definedName name="zsupermetrics_refreshAll">#REF!</definedName>
    <definedName name="zsupermetrics_refreshAllSilent">#REF!</definedName>
    <definedName name="zsupermetrics_rRkMo7ad3CNi2pG5dv3dMnu0es5dH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2" i="1"/>
  <c r="N1" i="1"/>
  <c r="U10" i="1"/>
  <c r="U55" i="2"/>
  <c r="S55" i="2"/>
  <c r="U54" i="2"/>
  <c r="S54" i="2"/>
  <c r="U53" i="2"/>
  <c r="S53" i="2"/>
  <c r="U52" i="2"/>
  <c r="S52" i="2"/>
  <c r="S51" i="2" s="1"/>
  <c r="C51" i="2" s="1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U49" i="2"/>
  <c r="S49" i="2"/>
  <c r="U48" i="2"/>
  <c r="S48" i="2"/>
  <c r="S45" i="2" s="1"/>
  <c r="U47" i="2"/>
  <c r="S47" i="2"/>
  <c r="U46" i="2"/>
  <c r="S46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U41" i="2"/>
  <c r="U38" i="2"/>
  <c r="S38" i="2"/>
  <c r="U37" i="2"/>
  <c r="S37" i="2"/>
  <c r="U36" i="2"/>
  <c r="S36" i="2"/>
  <c r="U35" i="2"/>
  <c r="S35" i="2"/>
  <c r="S34" i="2" s="1"/>
  <c r="C34" i="2" s="1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32" i="2"/>
  <c r="S32" i="2"/>
  <c r="U31" i="2"/>
  <c r="S31" i="2"/>
  <c r="U30" i="2"/>
  <c r="S30" i="2"/>
  <c r="U29" i="2"/>
  <c r="S29" i="2"/>
  <c r="S28" i="2" s="1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D26" i="2"/>
  <c r="U24" i="2"/>
  <c r="U21" i="2"/>
  <c r="S21" i="2"/>
  <c r="U20" i="2"/>
  <c r="S20" i="2"/>
  <c r="S17" i="2" s="1"/>
  <c r="C17" i="2" s="1"/>
  <c r="U19" i="2"/>
  <c r="S19" i="2"/>
  <c r="U18" i="2"/>
  <c r="S18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U15" i="2"/>
  <c r="S15" i="2"/>
  <c r="U14" i="2"/>
  <c r="S14" i="2"/>
  <c r="U13" i="2"/>
  <c r="S13" i="2"/>
  <c r="U12" i="2"/>
  <c r="D11" i="2"/>
  <c r="U7" i="2"/>
  <c r="F2" i="2"/>
  <c r="D2" i="2"/>
  <c r="E2" i="2" s="1"/>
  <c r="S1" i="2"/>
  <c r="P1" i="2"/>
  <c r="U26" i="1"/>
  <c r="S26" i="1"/>
  <c r="U25" i="1"/>
  <c r="S25" i="1"/>
  <c r="U24" i="1"/>
  <c r="S24" i="1"/>
  <c r="S22" i="1" s="1"/>
  <c r="C22" i="1" s="1"/>
  <c r="U23" i="1"/>
  <c r="S23" i="1"/>
  <c r="U22" i="1"/>
  <c r="R22" i="1"/>
  <c r="Q22" i="1"/>
  <c r="P22" i="1"/>
  <c r="O22" i="1"/>
  <c r="N22" i="1"/>
  <c r="K22" i="1"/>
  <c r="J22" i="1"/>
  <c r="I22" i="1"/>
  <c r="H22" i="1"/>
  <c r="G22" i="1"/>
  <c r="F22" i="1"/>
  <c r="E22" i="1"/>
  <c r="U20" i="1"/>
  <c r="S20" i="1"/>
  <c r="U19" i="1"/>
  <c r="S19" i="1"/>
  <c r="U18" i="1"/>
  <c r="S18" i="1"/>
  <c r="U17" i="1"/>
  <c r="S17" i="1"/>
  <c r="S16" i="1" s="1"/>
  <c r="C16" i="1" s="1"/>
  <c r="U16" i="1"/>
  <c r="R16" i="1"/>
  <c r="Q16" i="1"/>
  <c r="P16" i="1"/>
  <c r="O16" i="1"/>
  <c r="N16" i="1"/>
  <c r="K16" i="1"/>
  <c r="J16" i="1"/>
  <c r="I16" i="1"/>
  <c r="H16" i="1"/>
  <c r="G16" i="1"/>
  <c r="F16" i="1"/>
  <c r="E16" i="1"/>
  <c r="U14" i="1"/>
  <c r="S14" i="1"/>
  <c r="U13" i="1"/>
  <c r="U12" i="1"/>
  <c r="U11" i="1"/>
  <c r="D9" i="1"/>
  <c r="U8" i="1"/>
  <c r="E2" i="1"/>
  <c r="E9" i="1" s="1"/>
  <c r="D9" i="2" l="1"/>
  <c r="D43" i="2"/>
  <c r="C45" i="2"/>
  <c r="S41" i="2"/>
  <c r="B41" i="2" s="1"/>
  <c r="E26" i="2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E43" i="2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E9" i="2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C28" i="2"/>
  <c r="S24" i="2"/>
  <c r="B24" i="2" s="1"/>
  <c r="F9" i="1"/>
  <c r="E11" i="2"/>
  <c r="F11" i="2" l="1"/>
  <c r="P42" i="2"/>
  <c r="P41" i="2" s="1"/>
  <c r="H42" i="2"/>
  <c r="H41" i="2" s="1"/>
  <c r="R25" i="2"/>
  <c r="R24" i="2" s="1"/>
  <c r="J25" i="2"/>
  <c r="J24" i="2" s="1"/>
  <c r="Q8" i="2"/>
  <c r="I8" i="2"/>
  <c r="M8" i="2"/>
  <c r="E25" i="2"/>
  <c r="E24" i="2" s="1"/>
  <c r="L8" i="2"/>
  <c r="R42" i="2"/>
  <c r="R41" i="2" s="1"/>
  <c r="J42" i="2"/>
  <c r="J41" i="2" s="1"/>
  <c r="D25" i="2"/>
  <c r="D24" i="2" s="1"/>
  <c r="Q42" i="2"/>
  <c r="Q41" i="2" s="1"/>
  <c r="O42" i="2"/>
  <c r="O41" i="2" s="1"/>
  <c r="G42" i="2"/>
  <c r="G41" i="2" s="1"/>
  <c r="Q25" i="2"/>
  <c r="Q24" i="2" s="1"/>
  <c r="I25" i="2"/>
  <c r="I24" i="2" s="1"/>
  <c r="P8" i="2"/>
  <c r="H8" i="2"/>
  <c r="N42" i="2"/>
  <c r="N41" i="2" s="1"/>
  <c r="F42" i="2"/>
  <c r="F41" i="2" s="1"/>
  <c r="P25" i="2"/>
  <c r="P24" i="2" s="1"/>
  <c r="H25" i="2"/>
  <c r="H24" i="2" s="1"/>
  <c r="O8" i="2"/>
  <c r="G8" i="2"/>
  <c r="G7" i="2" s="1"/>
  <c r="R8" i="2"/>
  <c r="M42" i="2"/>
  <c r="M41" i="2" s="1"/>
  <c r="E42" i="2"/>
  <c r="E41" i="2" s="1"/>
  <c r="O25" i="2"/>
  <c r="O24" i="2" s="1"/>
  <c r="G25" i="2"/>
  <c r="G24" i="2" s="1"/>
  <c r="N8" i="2"/>
  <c r="F8" i="2"/>
  <c r="F7" i="2" s="1"/>
  <c r="E8" i="2"/>
  <c r="E7" i="2" s="1"/>
  <c r="I42" i="2"/>
  <c r="I41" i="2" s="1"/>
  <c r="K25" i="2"/>
  <c r="K24" i="2" s="1"/>
  <c r="L42" i="2"/>
  <c r="L41" i="2" s="1"/>
  <c r="D42" i="2"/>
  <c r="D41" i="2" s="1"/>
  <c r="N25" i="2"/>
  <c r="N24" i="2" s="1"/>
  <c r="F25" i="2"/>
  <c r="F24" i="2" s="1"/>
  <c r="K42" i="2"/>
  <c r="K41" i="2" s="1"/>
  <c r="M25" i="2"/>
  <c r="M24" i="2" s="1"/>
  <c r="D8" i="2"/>
  <c r="D7" i="2" s="1"/>
  <c r="L25" i="2"/>
  <c r="L24" i="2" s="1"/>
  <c r="K8" i="2"/>
  <c r="J8" i="2"/>
  <c r="E10" i="1"/>
  <c r="G9" i="1"/>
  <c r="F10" i="1" l="1"/>
  <c r="H9" i="1"/>
  <c r="G11" i="2"/>
  <c r="I9" i="1" l="1"/>
  <c r="G10" i="1"/>
  <c r="H11" i="2"/>
  <c r="H7" i="2"/>
  <c r="H10" i="1" l="1"/>
  <c r="I11" i="2"/>
  <c r="I7" i="2"/>
  <c r="J9" i="1"/>
  <c r="K9" i="1" l="1"/>
  <c r="I10" i="1"/>
  <c r="J11" i="2"/>
  <c r="J7" i="2"/>
  <c r="K11" i="2" l="1"/>
  <c r="K7" i="2"/>
  <c r="J10" i="1"/>
  <c r="L9" i="1"/>
  <c r="M9" i="1" l="1"/>
  <c r="N9" i="1" s="1"/>
  <c r="K10" i="1"/>
  <c r="L11" i="2"/>
  <c r="L7" i="2"/>
  <c r="M11" i="2" l="1"/>
  <c r="M7" i="2"/>
  <c r="N11" i="1"/>
  <c r="N12" i="1"/>
  <c r="N13" i="1"/>
  <c r="O9" i="1"/>
  <c r="N11" i="2" l="1"/>
  <c r="N7" i="2"/>
  <c r="N10" i="1"/>
  <c r="O12" i="1"/>
  <c r="P9" i="1"/>
  <c r="O11" i="1"/>
  <c r="O13" i="1"/>
  <c r="O10" i="1" l="1"/>
  <c r="P13" i="1"/>
  <c r="P11" i="1"/>
  <c r="P12" i="1"/>
  <c r="Q9" i="1"/>
  <c r="O11" i="2"/>
  <c r="O7" i="2"/>
  <c r="P11" i="2" l="1"/>
  <c r="P7" i="2"/>
  <c r="Q11" i="1"/>
  <c r="Q12" i="1"/>
  <c r="Q13" i="1"/>
  <c r="R9" i="1"/>
  <c r="P10" i="1"/>
  <c r="R11" i="1" l="1"/>
  <c r="N8" i="1"/>
  <c r="N7" i="1" s="1"/>
  <c r="F8" i="1"/>
  <c r="F7" i="1" s="1"/>
  <c r="R8" i="1"/>
  <c r="P8" i="1"/>
  <c r="P7" i="1" s="1"/>
  <c r="O8" i="1"/>
  <c r="O7" i="1" s="1"/>
  <c r="R12" i="1"/>
  <c r="S12" i="1" s="1"/>
  <c r="M8" i="1"/>
  <c r="E8" i="1"/>
  <c r="E7" i="1" s="1"/>
  <c r="R13" i="1"/>
  <c r="S13" i="1" s="1"/>
  <c r="L8" i="1"/>
  <c r="L7" i="1" s="1"/>
  <c r="D8" i="1"/>
  <c r="D7" i="1" s="1"/>
  <c r="K8" i="1"/>
  <c r="K7" i="1" s="1"/>
  <c r="Q8" i="1"/>
  <c r="Q7" i="1" s="1"/>
  <c r="I8" i="1"/>
  <c r="I7" i="1" s="1"/>
  <c r="G8" i="1"/>
  <c r="G7" i="1" s="1"/>
  <c r="J8" i="1"/>
  <c r="J7" i="1" s="1"/>
  <c r="H8" i="1"/>
  <c r="H7" i="1" s="1"/>
  <c r="Q10" i="1"/>
  <c r="Q11" i="2"/>
  <c r="Q7" i="2"/>
  <c r="R11" i="2" l="1"/>
  <c r="R7" i="2"/>
  <c r="S12" i="2"/>
  <c r="S11" i="2" s="1"/>
  <c r="R7" i="1"/>
  <c r="R10" i="1"/>
  <c r="S11" i="1"/>
  <c r="S10" i="1" s="1"/>
  <c r="S7" i="1" s="1"/>
  <c r="C10" i="1" l="1"/>
  <c r="B2" i="1"/>
  <c r="C11" i="2"/>
  <c r="S7" i="2"/>
  <c r="B7" i="2" s="1"/>
</calcChain>
</file>

<file path=xl/sharedStrings.xml><?xml version="1.0" encoding="utf-8"?>
<sst xmlns="http://schemas.openxmlformats.org/spreadsheetml/2006/main" count="72" uniqueCount="22">
  <si>
    <t>First day of the quarter</t>
  </si>
  <si>
    <t>First Monday of the quarter</t>
  </si>
  <si>
    <t>Last day of the quarter</t>
  </si>
  <si>
    <t>Total days this Quarter</t>
  </si>
  <si>
    <t>Performance vs Forecast</t>
  </si>
  <si>
    <t>% of Quarter Passed</t>
  </si>
  <si>
    <t>Results</t>
  </si>
  <si>
    <t>Objective 1</t>
  </si>
  <si>
    <t>Acquire 7.000 organic website visits (example)</t>
  </si>
  <si>
    <t>Acquire 100 New subscribers (example)</t>
  </si>
  <si>
    <t>Acquire 15 Sales leads</t>
  </si>
  <si>
    <t>Key Result 4</t>
  </si>
  <si>
    <t>Objective 2</t>
  </si>
  <si>
    <t>Key Result 1</t>
  </si>
  <si>
    <t>Key Result 2</t>
  </si>
  <si>
    <t>Key Result 3</t>
  </si>
  <si>
    <t>Objective 3</t>
  </si>
  <si>
    <t>Notes</t>
  </si>
  <si>
    <t>You can use this field to add comments and sidenotes</t>
  </si>
  <si>
    <t>Personal OKRS</t>
  </si>
  <si>
    <t>Name</t>
  </si>
  <si>
    <t>Copy lines 37 till 53 in order to add segments for more team-members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</si>
</sst>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5" x14ac:knownFonts="1">
    <font>
      <sz val="10"/>
      <color rgb="FF000000"/>
      <name val="Arial"/>
    </font>
    <font>
      <sz val="10"/>
      <name val="Arial"/>
    </font>
    <font>
      <b/>
      <sz val="30"/>
      <name val="Arial"/>
    </font>
    <font>
      <sz val="8"/>
      <color rgb="FF999999"/>
      <name val="Arial"/>
    </font>
    <font>
      <sz val="10"/>
      <name val="Arial"/>
    </font>
    <font>
      <u/>
      <sz val="12"/>
      <color rgb="FF0000FF"/>
      <name val="Arial"/>
    </font>
    <font>
      <u/>
      <sz val="10"/>
      <color rgb="FF0000FF"/>
      <name val="Arial"/>
    </font>
    <font>
      <b/>
      <sz val="8"/>
      <name val="Arial"/>
    </font>
    <font>
      <b/>
      <sz val="10"/>
      <name val="Arial"/>
    </font>
    <font>
      <sz val="11"/>
      <color rgb="FFFFFFFF"/>
      <name val="Arial"/>
    </font>
    <font>
      <sz val="6"/>
      <color rgb="FFFFFFFF"/>
      <name val="Arial"/>
    </font>
    <font>
      <sz val="8"/>
      <name val="Arial"/>
    </font>
    <font>
      <b/>
      <i/>
      <sz val="10"/>
      <name val="Arial"/>
    </font>
    <font>
      <i/>
      <sz val="8"/>
      <color rgb="FF999999"/>
      <name val="Arial"/>
    </font>
    <font>
      <i/>
      <sz val="10"/>
      <name val="Arial"/>
    </font>
    <font>
      <sz val="10"/>
      <color rgb="FFFFFF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b/>
      <sz val="18"/>
      <color rgb="FF000000"/>
      <name val="Arial"/>
    </font>
    <font>
      <i/>
      <sz val="14"/>
      <name val="Arial"/>
    </font>
    <font>
      <sz val="8"/>
      <color rgb="FF999999"/>
      <name val="Arial"/>
    </font>
    <font>
      <b/>
      <sz val="24"/>
      <name val="Arial"/>
    </font>
    <font>
      <b/>
      <i/>
      <sz val="10"/>
      <name val="Arial"/>
    </font>
    <font>
      <b/>
      <sz val="10"/>
      <name val="Arial"/>
    </font>
    <font>
      <b/>
      <sz val="6"/>
      <color rgb="FFFFFFFF"/>
      <name val="Arial"/>
    </font>
    <font>
      <b/>
      <i/>
      <sz val="8"/>
      <color rgb="FF999999"/>
      <name val="Arial"/>
    </font>
    <font>
      <b/>
      <sz val="10"/>
      <color rgb="FFFFFFFF"/>
      <name val="Arial"/>
    </font>
    <font>
      <b/>
      <sz val="10"/>
      <color rgb="FFFFFFFF"/>
      <name val="Arial"/>
    </font>
    <font>
      <b/>
      <sz val="18"/>
      <color rgb="FF000000"/>
      <name val="Arial"/>
    </font>
    <font>
      <sz val="6"/>
      <color rgb="FFFFFFFF"/>
      <name val="Arial"/>
    </font>
    <font>
      <i/>
      <sz val="10"/>
      <name val="Arial"/>
    </font>
    <font>
      <u/>
      <sz val="10"/>
      <color theme="10"/>
      <name val="Arial"/>
    </font>
    <font>
      <b/>
      <sz val="22"/>
      <name val="Arial"/>
      <family val="2"/>
    </font>
    <font>
      <b/>
      <sz val="20"/>
      <name val="Arial"/>
      <family val="2"/>
    </font>
    <font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4C430"/>
        <bgColor rgb="FFF4C430"/>
      </patternFill>
    </fill>
    <fill>
      <patternFill patternType="solid">
        <fgColor rgb="FF72C5D8"/>
        <bgColor rgb="FF72C5D8"/>
      </patternFill>
    </fill>
    <fill>
      <patternFill patternType="solid">
        <fgColor rgb="FF2A2F69"/>
        <bgColor rgb="FF2A2F69"/>
      </patternFill>
    </fill>
    <fill>
      <patternFill patternType="solid">
        <fgColor rgb="FF57BB8A"/>
        <bgColor rgb="FF57BB8A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4C430"/>
      </left>
      <right style="thin">
        <color rgb="FFF4C430"/>
      </right>
      <top style="thin">
        <color rgb="FFF4C430"/>
      </top>
      <bottom/>
      <diagonal/>
    </border>
    <border>
      <left style="thin">
        <color rgb="FF72C5D8"/>
      </left>
      <right style="thin">
        <color rgb="FF72C5D8"/>
      </right>
      <top style="thin">
        <color rgb="FF72C5D8"/>
      </top>
      <bottom/>
      <diagonal/>
    </border>
    <border>
      <left style="thin">
        <color rgb="FF2A2F69"/>
      </left>
      <right style="thin">
        <color rgb="FF2A2F69"/>
      </right>
      <top style="thin">
        <color rgb="FF2A2F69"/>
      </top>
      <bottom style="thin">
        <color rgb="FF2A2F69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2CC"/>
      </left>
      <right style="thin">
        <color rgb="FFFFF2CC"/>
      </right>
      <top style="thin">
        <color rgb="FFFFF2CC"/>
      </top>
      <bottom style="thin">
        <color rgb="FFFFF2CC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2A2F69"/>
      </top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6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1" xfId="0" applyFont="1" applyBorder="1"/>
    <xf numFmtId="0" fontId="1" fillId="4" borderId="12" xfId="0" applyFont="1" applyFill="1" applyBorder="1"/>
    <xf numFmtId="0" fontId="2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right" vertical="center" wrapText="1"/>
    </xf>
    <xf numFmtId="165" fontId="1" fillId="4" borderId="12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1" fillId="5" borderId="13" xfId="0" applyFont="1" applyFill="1" applyBorder="1"/>
    <xf numFmtId="0" fontId="2" fillId="5" borderId="1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right" vertical="center" wrapText="1"/>
    </xf>
    <xf numFmtId="165" fontId="1" fillId="5" borderId="13" xfId="0" applyNumberFormat="1" applyFont="1" applyFill="1" applyBorder="1" applyAlignment="1">
      <alignment horizontal="center" vertical="center"/>
    </xf>
    <xf numFmtId="164" fontId="7" fillId="5" borderId="13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left" vertical="center"/>
    </xf>
    <xf numFmtId="0" fontId="1" fillId="6" borderId="14" xfId="0" applyFont="1" applyFill="1" applyBorder="1"/>
    <xf numFmtId="0" fontId="2" fillId="6" borderId="14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right" vertical="center" wrapText="1"/>
    </xf>
    <xf numFmtId="165" fontId="1" fillId="6" borderId="14" xfId="0" applyNumberFormat="1" applyFont="1" applyFill="1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/>
    </xf>
    <xf numFmtId="0" fontId="1" fillId="0" borderId="6" xfId="0" applyFont="1" applyBorder="1"/>
    <xf numFmtId="0" fontId="3" fillId="0" borderId="6" xfId="0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" fillId="0" borderId="2" xfId="0" applyFont="1" applyBorder="1" applyAlignment="1"/>
    <xf numFmtId="0" fontId="8" fillId="0" borderId="15" xfId="0" applyFont="1" applyBorder="1" applyAlignment="1"/>
    <xf numFmtId="9" fontId="12" fillId="0" borderId="15" xfId="0" applyNumberFormat="1" applyFont="1" applyBorder="1" applyAlignment="1">
      <alignment horizontal="center"/>
    </xf>
    <xf numFmtId="10" fontId="13" fillId="0" borderId="16" xfId="0" applyNumberFormat="1" applyFont="1" applyBorder="1" applyAlignment="1">
      <alignment horizontal="center"/>
    </xf>
    <xf numFmtId="9" fontId="12" fillId="0" borderId="17" xfId="0" applyNumberFormat="1" applyFont="1" applyBorder="1" applyAlignment="1">
      <alignment horizontal="center"/>
    </xf>
    <xf numFmtId="0" fontId="14" fillId="3" borderId="0" xfId="0" applyFont="1" applyFill="1" applyAlignment="1"/>
    <xf numFmtId="165" fontId="1" fillId="2" borderId="0" xfId="0" applyNumberFormat="1" applyFont="1" applyFill="1" applyAlignment="1"/>
    <xf numFmtId="9" fontId="14" fillId="2" borderId="0" xfId="0" applyNumberFormat="1" applyFont="1" applyFill="1" applyAlignment="1">
      <alignment horizontal="center"/>
    </xf>
    <xf numFmtId="9" fontId="1" fillId="0" borderId="0" xfId="0" applyNumberFormat="1" applyFont="1" applyAlignment="1">
      <alignment horizontal="center"/>
    </xf>
    <xf numFmtId="0" fontId="15" fillId="0" borderId="2" xfId="0" applyFont="1" applyBorder="1" applyAlignment="1"/>
    <xf numFmtId="0" fontId="1" fillId="0" borderId="0" xfId="0" applyFont="1" applyAlignment="1"/>
    <xf numFmtId="165" fontId="1" fillId="0" borderId="0" xfId="0" applyNumberFormat="1" applyFont="1" applyAlignment="1"/>
    <xf numFmtId="9" fontId="12" fillId="0" borderId="16" xfId="0" applyNumberFormat="1" applyFont="1" applyBorder="1" applyAlignment="1">
      <alignment horizontal="center"/>
    </xf>
    <xf numFmtId="0" fontId="1" fillId="0" borderId="18" xfId="0" applyFont="1" applyBorder="1"/>
    <xf numFmtId="0" fontId="8" fillId="0" borderId="0" xfId="0" applyFont="1" applyAlignment="1"/>
    <xf numFmtId="9" fontId="12" fillId="0" borderId="11" xfId="0" applyNumberFormat="1" applyFont="1" applyBorder="1" applyAlignment="1">
      <alignment horizontal="center"/>
    </xf>
    <xf numFmtId="10" fontId="13" fillId="0" borderId="11" xfId="0" applyNumberFormat="1" applyFont="1" applyBorder="1" applyAlignment="1">
      <alignment horizontal="center"/>
    </xf>
    <xf numFmtId="9" fontId="12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vertical="top"/>
    </xf>
    <xf numFmtId="0" fontId="14" fillId="3" borderId="20" xfId="0" applyFont="1" applyFill="1" applyBorder="1" applyAlignment="1">
      <alignment vertical="top"/>
    </xf>
    <xf numFmtId="0" fontId="1" fillId="3" borderId="20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16" fillId="2" borderId="2" xfId="0" applyFont="1" applyFill="1" applyBorder="1" applyAlignment="1"/>
    <xf numFmtId="0" fontId="1" fillId="2" borderId="5" xfId="0" applyFont="1" applyFill="1" applyBorder="1" applyAlignment="1">
      <alignment vertical="center"/>
    </xf>
    <xf numFmtId="0" fontId="19" fillId="0" borderId="6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65" fontId="4" fillId="0" borderId="18" xfId="0" applyNumberFormat="1" applyFont="1" applyBorder="1" applyAlignment="1">
      <alignment horizontal="center" vertical="center"/>
    </xf>
    <xf numFmtId="165" fontId="4" fillId="7" borderId="18" xfId="0" applyNumberFormat="1" applyFont="1" applyFill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/>
    </xf>
    <xf numFmtId="0" fontId="4" fillId="0" borderId="10" xfId="0" applyFont="1" applyBorder="1" applyAlignment="1"/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/>
    <xf numFmtId="9" fontId="24" fillId="0" borderId="10" xfId="0" applyNumberFormat="1" applyFont="1" applyBorder="1" applyAlignment="1">
      <alignment horizontal="center"/>
    </xf>
    <xf numFmtId="9" fontId="23" fillId="0" borderId="22" xfId="0" applyNumberFormat="1" applyFont="1" applyBorder="1" applyAlignment="1"/>
    <xf numFmtId="10" fontId="25" fillId="0" borderId="22" xfId="0" applyNumberFormat="1" applyFont="1" applyBorder="1" applyAlignment="1">
      <alignment horizontal="center"/>
    </xf>
    <xf numFmtId="9" fontId="25" fillId="0" borderId="22" xfId="0" applyNumberFormat="1" applyFont="1" applyBorder="1" applyAlignment="1">
      <alignment horizontal="center"/>
    </xf>
    <xf numFmtId="9" fontId="22" fillId="0" borderId="22" xfId="0" applyNumberFormat="1" applyFont="1" applyBorder="1" applyAlignment="1">
      <alignment horizontal="center"/>
    </xf>
    <xf numFmtId="9" fontId="4" fillId="0" borderId="0" xfId="0" applyNumberFormat="1" applyFont="1" applyAlignment="1"/>
    <xf numFmtId="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9" fontId="23" fillId="0" borderId="10" xfId="0" applyNumberFormat="1" applyFont="1" applyBorder="1" applyAlignment="1"/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6" fillId="8" borderId="19" xfId="0" applyFont="1" applyFill="1" applyBorder="1" applyAlignment="1">
      <alignment vertical="center"/>
    </xf>
    <xf numFmtId="0" fontId="1" fillId="8" borderId="23" xfId="0" applyFont="1" applyFill="1" applyBorder="1"/>
    <xf numFmtId="0" fontId="19" fillId="0" borderId="2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9" fontId="4" fillId="0" borderId="2" xfId="0" applyNumberFormat="1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0" fontId="4" fillId="0" borderId="6" xfId="0" applyFont="1" applyBorder="1" applyAlignment="1"/>
    <xf numFmtId="9" fontId="24" fillId="0" borderId="18" xfId="0" applyNumberFormat="1" applyFont="1" applyBorder="1" applyAlignment="1">
      <alignment horizontal="center"/>
    </xf>
    <xf numFmtId="9" fontId="23" fillId="0" borderId="22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9" fontId="27" fillId="8" borderId="19" xfId="0" applyNumberFormat="1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/>
    </xf>
    <xf numFmtId="0" fontId="4" fillId="8" borderId="23" xfId="0" applyFont="1" applyFill="1" applyBorder="1" applyAlignment="1"/>
    <xf numFmtId="0" fontId="4" fillId="8" borderId="18" xfId="0" applyFont="1" applyFill="1" applyBorder="1" applyAlignment="1"/>
    <xf numFmtId="0" fontId="4" fillId="0" borderId="18" xfId="0" applyFont="1" applyBorder="1" applyAlignment="1"/>
    <xf numFmtId="0" fontId="19" fillId="0" borderId="10" xfId="0" applyFont="1" applyBorder="1" applyAlignment="1">
      <alignment horizontal="center"/>
    </xf>
    <xf numFmtId="165" fontId="4" fillId="0" borderId="2" xfId="0" applyNumberFormat="1" applyFont="1" applyBorder="1"/>
    <xf numFmtId="165" fontId="4" fillId="7" borderId="18" xfId="0" applyNumberFormat="1" applyFont="1" applyFill="1" applyBorder="1"/>
    <xf numFmtId="9" fontId="29" fillId="0" borderId="10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/>
    <xf numFmtId="10" fontId="4" fillId="0" borderId="0" xfId="0" applyNumberFormat="1" applyFont="1" applyAlignment="1">
      <alignment horizontal="center"/>
    </xf>
    <xf numFmtId="0" fontId="4" fillId="0" borderId="8" xfId="0" applyFont="1" applyBorder="1" applyAlignment="1"/>
    <xf numFmtId="0" fontId="4" fillId="0" borderId="0" xfId="0" applyFont="1" applyAlignment="1"/>
    <xf numFmtId="9" fontId="4" fillId="0" borderId="8" xfId="0" applyNumberFormat="1" applyFont="1" applyBorder="1" applyAlignment="1"/>
    <xf numFmtId="9" fontId="29" fillId="0" borderId="8" xfId="0" applyNumberFormat="1" applyFont="1" applyBorder="1" applyAlignment="1">
      <alignment horizontal="center"/>
    </xf>
    <xf numFmtId="0" fontId="4" fillId="0" borderId="2" xfId="0" applyFont="1" applyBorder="1" applyAlignment="1"/>
    <xf numFmtId="9" fontId="4" fillId="0" borderId="2" xfId="0" applyNumberFormat="1" applyFont="1" applyBorder="1" applyAlignment="1"/>
    <xf numFmtId="9" fontId="29" fillId="0" borderId="2" xfId="0" applyNumberFormat="1" applyFont="1" applyBorder="1" applyAlignment="1">
      <alignment horizontal="center"/>
    </xf>
    <xf numFmtId="0" fontId="30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0" xfId="0" applyFont="1" applyAlignment="1"/>
    <xf numFmtId="0" fontId="1" fillId="0" borderId="8" xfId="0" applyFont="1" applyBorder="1"/>
    <xf numFmtId="0" fontId="6" fillId="2" borderId="3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6" xfId="0" applyFont="1" applyBorder="1"/>
    <xf numFmtId="0" fontId="17" fillId="2" borderId="9" xfId="0" applyFont="1" applyFill="1" applyBorder="1" applyAlignment="1"/>
    <xf numFmtId="0" fontId="1" fillId="0" borderId="21" xfId="0" applyFont="1" applyBorder="1"/>
    <xf numFmtId="9" fontId="21" fillId="0" borderId="8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18" fillId="3" borderId="1" xfId="0" applyFont="1" applyFill="1" applyBorder="1" applyAlignment="1">
      <alignment horizontal="center" vertical="center" textRotation="90"/>
    </xf>
    <xf numFmtId="0" fontId="1" fillId="0" borderId="11" xfId="0" applyFont="1" applyBorder="1"/>
    <xf numFmtId="0" fontId="28" fillId="3" borderId="11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textRotation="90"/>
    </xf>
    <xf numFmtId="0" fontId="4" fillId="0" borderId="11" xfId="0" applyFont="1" applyBorder="1" applyAlignment="1"/>
    <xf numFmtId="0" fontId="31" fillId="2" borderId="3" xfId="1" applyFill="1" applyBorder="1" applyAlignment="1">
      <alignment horizontal="center" vertical="center"/>
    </xf>
    <xf numFmtId="165" fontId="31" fillId="2" borderId="3" xfId="1" applyNumberFormat="1" applyFill="1" applyBorder="1" applyAlignment="1">
      <alignment horizontal="center" vertical="center" wrapText="1"/>
    </xf>
    <xf numFmtId="165" fontId="31" fillId="2" borderId="5" xfId="1" applyNumberFormat="1" applyFill="1" applyBorder="1" applyAlignment="1">
      <alignment horizontal="center" vertical="center" wrapText="1"/>
    </xf>
    <xf numFmtId="165" fontId="31" fillId="2" borderId="9" xfId="1" applyNumberFormat="1" applyFill="1" applyBorder="1" applyAlignment="1">
      <alignment horizontal="center" vertical="center" wrapText="1"/>
    </xf>
    <xf numFmtId="165" fontId="31" fillId="2" borderId="10" xfId="1" applyNumberFormat="1" applyFill="1" applyBorder="1" applyAlignment="1">
      <alignment horizontal="center" vertical="center" wrapText="1"/>
    </xf>
    <xf numFmtId="165" fontId="33" fillId="9" borderId="24" xfId="0" applyNumberFormat="1" applyFont="1" applyFill="1" applyBorder="1" applyAlignment="1">
      <alignment horizontal="center" vertical="center"/>
    </xf>
    <xf numFmtId="165" fontId="33" fillId="9" borderId="6" xfId="0" applyNumberFormat="1" applyFont="1" applyFill="1" applyBorder="1" applyAlignment="1">
      <alignment horizontal="center" vertical="center"/>
    </xf>
    <xf numFmtId="9" fontId="32" fillId="0" borderId="8" xfId="0" applyNumberFormat="1" applyFont="1" applyBorder="1" applyAlignment="1">
      <alignment horizontal="center"/>
    </xf>
    <xf numFmtId="0" fontId="34" fillId="0" borderId="1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8" xfId="0" applyFont="1" applyBorder="1" applyAlignment="1">
      <alignment wrapText="1"/>
    </xf>
  </cellXfs>
  <cellStyles count="2">
    <cellStyle name="Link" xfId="1" builtinId="8"/>
    <cellStyle name="Standard" xfId="0" builtinId="0"/>
  </cellStyles>
  <dxfs count="10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57BB8A"/>
          <bgColor rgb="FF57BB8A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57BB8A"/>
          <bgColor rgb="FF57BB8A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arekemb.com/?utm_source=excel-sheets&amp;utm_medium=referral&amp;utm_campaign=okr-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uymeacoffee.com/kemb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wearekemb.com/?utm_source=excel-sheets&amp;utm_medium=referral&amp;utm_campaign=okr-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6</xdr:col>
      <xdr:colOff>142875</xdr:colOff>
      <xdr:row>29</xdr:row>
      <xdr:rowOff>1295400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A3350-499D-4D16-9B6D-AF9378375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905500"/>
          <a:ext cx="7772400" cy="1295400"/>
        </a:xfrm>
        <a:prstGeom prst="rect">
          <a:avLst/>
        </a:prstGeom>
      </xdr:spPr>
    </xdr:pic>
    <xdr:clientData/>
  </xdr:twoCellAnchor>
  <xdr:twoCellAnchor editAs="oneCell">
    <xdr:from>
      <xdr:col>14</xdr:col>
      <xdr:colOff>723900</xdr:colOff>
      <xdr:row>0</xdr:row>
      <xdr:rowOff>0</xdr:rowOff>
    </xdr:from>
    <xdr:to>
      <xdr:col>16</xdr:col>
      <xdr:colOff>425450</xdr:colOff>
      <xdr:row>2</xdr:row>
      <xdr:rowOff>19050</xdr:rowOff>
    </xdr:to>
    <xdr:pic>
      <xdr:nvPicPr>
        <xdr:cNvPr id="9" name="Grafik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95C271-984A-464C-9D83-B3228BA4B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6900" y="0"/>
          <a:ext cx="1162050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20</xdr:col>
      <xdr:colOff>266700</xdr:colOff>
      <xdr:row>2</xdr:row>
      <xdr:rowOff>19050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769FBC-374E-43B3-9D7D-7A1E214B4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3550" y="0"/>
          <a:ext cx="11620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U30"/>
  <sheetViews>
    <sheetView topLeftCell="I1" workbookViewId="0">
      <selection activeCell="S7" sqref="S7:S8"/>
    </sheetView>
  </sheetViews>
  <sheetFormatPr baseColWidth="10" defaultColWidth="14.453125" defaultRowHeight="15.75" customHeight="1" x14ac:dyDescent="0.25"/>
  <cols>
    <col min="1" max="1" width="5.81640625" customWidth="1"/>
    <col min="2" max="2" width="67.26953125" customWidth="1"/>
    <col min="3" max="10" width="10.453125" customWidth="1"/>
    <col min="11" max="12" width="10.26953125" customWidth="1"/>
    <col min="13" max="16" width="10.453125" customWidth="1"/>
    <col min="17" max="17" width="11" customWidth="1"/>
    <col min="18" max="18" width="10.453125" customWidth="1"/>
    <col min="19" max="19" width="10" customWidth="1"/>
    <col min="20" max="20" width="3.08984375" customWidth="1"/>
  </cols>
  <sheetData>
    <row r="1" spans="1:21" ht="37.5" x14ac:dyDescent="0.25">
      <c r="A1" s="1"/>
      <c r="B1" s="2"/>
      <c r="C1" s="3"/>
      <c r="D1" s="4" t="s">
        <v>0</v>
      </c>
      <c r="E1" s="4" t="s">
        <v>1</v>
      </c>
      <c r="F1" s="4" t="s">
        <v>2</v>
      </c>
      <c r="G1" s="5"/>
      <c r="H1" s="4" t="s">
        <v>3</v>
      </c>
      <c r="I1" s="4"/>
      <c r="J1" s="4"/>
      <c r="K1" s="3"/>
      <c r="L1" s="3"/>
      <c r="M1" s="3"/>
      <c r="N1" s="149" t="str">
        <f>HYPERLINK("https://www.wearekemb.com/?utm_source=google-sheets&amp;utm_medium=referral&amp;utm_campaign=okr-template","Free Template by:   
kemb GmbH  
www.wearekemb.com  ")</f>
        <v xml:space="preserve">Free Template by:   
kemb GmbH  
www.wearekemb.com  </v>
      </c>
      <c r="O1" s="150"/>
      <c r="P1" s="148"/>
      <c r="Q1" s="127"/>
      <c r="R1" s="128"/>
      <c r="S1" s="132"/>
      <c r="T1" s="128"/>
      <c r="U1" s="3"/>
    </row>
    <row r="2" spans="1:21" ht="52.5" customHeight="1" x14ac:dyDescent="0.25">
      <c r="A2" s="6"/>
      <c r="B2" s="2" t="str">
        <f ca="1">IFERROR(CONCATENATE("OKRs Achieved - ",TEXT(S7,"00%")),"OKR Achieved Q1 2020 - 00%")</f>
        <v>OKRs Achieved - 01%</v>
      </c>
      <c r="C2" s="3"/>
      <c r="D2" s="7">
        <v>44409</v>
      </c>
      <c r="E2" s="8">
        <f>D2+(7-WEEKDAY(D2,2)+1)</f>
        <v>44410</v>
      </c>
      <c r="F2" s="7">
        <v>44469</v>
      </c>
      <c r="G2" s="9"/>
      <c r="H2" s="10" t="str">
        <f>CONCATENATE(_xlfn.DAYS(F2,D2)," Days this Quarter")</f>
        <v>60 Days this Quarter</v>
      </c>
      <c r="I2" s="11"/>
      <c r="J2" s="12"/>
      <c r="K2" s="13"/>
      <c r="L2" s="13"/>
      <c r="M2" s="13"/>
      <c r="N2" s="151"/>
      <c r="O2" s="152"/>
      <c r="P2" s="129"/>
      <c r="Q2" s="130"/>
      <c r="R2" s="131"/>
      <c r="S2" s="133"/>
      <c r="T2" s="134"/>
      <c r="U2" s="6"/>
    </row>
    <row r="3" spans="1:21" ht="3.75" customHeight="1" x14ac:dyDescent="0.75">
      <c r="A3" s="16"/>
      <c r="B3" s="17"/>
      <c r="C3" s="18"/>
      <c r="D3" s="19"/>
      <c r="E3" s="12"/>
      <c r="F3" s="20"/>
      <c r="G3" s="20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21"/>
      <c r="T3" s="16"/>
      <c r="U3" s="16"/>
    </row>
    <row r="4" spans="1:21" ht="3.75" customHeight="1" x14ac:dyDescent="0.75">
      <c r="A4" s="22"/>
      <c r="B4" s="23"/>
      <c r="C4" s="24"/>
      <c r="D4" s="25"/>
      <c r="E4" s="26"/>
      <c r="F4" s="27"/>
      <c r="G4" s="27"/>
      <c r="H4" s="27"/>
      <c r="I4" s="25"/>
      <c r="J4" s="25"/>
      <c r="K4" s="25"/>
      <c r="L4" s="25"/>
      <c r="M4" s="25"/>
      <c r="N4" s="25"/>
      <c r="O4" s="25"/>
      <c r="P4" s="25"/>
      <c r="Q4" s="25"/>
      <c r="R4" s="25"/>
      <c r="S4" s="22"/>
      <c r="T4" s="22"/>
      <c r="U4" s="22"/>
    </row>
    <row r="5" spans="1:21" ht="3.75" customHeight="1" x14ac:dyDescent="0.75">
      <c r="A5" s="28"/>
      <c r="B5" s="29"/>
      <c r="C5" s="30"/>
      <c r="D5" s="31"/>
      <c r="E5" s="32"/>
      <c r="F5" s="33"/>
      <c r="G5" s="33"/>
      <c r="H5" s="33"/>
      <c r="I5" s="31"/>
      <c r="J5" s="31"/>
      <c r="K5" s="31"/>
      <c r="L5" s="31"/>
      <c r="M5" s="31"/>
      <c r="N5" s="31"/>
      <c r="O5" s="31"/>
      <c r="P5" s="31"/>
      <c r="Q5" s="31"/>
      <c r="R5" s="31"/>
      <c r="S5" s="28"/>
      <c r="T5" s="28"/>
      <c r="U5" s="28"/>
    </row>
    <row r="6" spans="1:21" ht="3.75" customHeight="1" x14ac:dyDescent="0.75">
      <c r="A6" s="34"/>
      <c r="B6" s="35"/>
      <c r="C6" s="36"/>
      <c r="D6" s="37"/>
      <c r="E6" s="38"/>
      <c r="F6" s="39"/>
      <c r="G6" s="39"/>
      <c r="H6" s="39"/>
      <c r="I6" s="37"/>
      <c r="J6" s="37"/>
      <c r="K6" s="37"/>
      <c r="L6" s="37"/>
      <c r="M6" s="37"/>
      <c r="N6" s="37"/>
      <c r="O6" s="37"/>
      <c r="P6" s="37"/>
      <c r="Q6" s="37"/>
      <c r="R6" s="37"/>
      <c r="S6" s="34"/>
      <c r="T6" s="34"/>
      <c r="U6" s="34"/>
    </row>
    <row r="7" spans="1:21" ht="22.5" customHeight="1" x14ac:dyDescent="0.25">
      <c r="A7" s="40"/>
      <c r="C7" s="41" t="s">
        <v>4</v>
      </c>
      <c r="D7" s="42">
        <f t="shared" ref="D7:L7" ca="1" si="0">IFERROR((AVERAGE(D11:D14,D17:D20,D23:D26)-D8),"")</f>
        <v>3.3333333333333333E-2</v>
      </c>
      <c r="E7" s="42">
        <f t="shared" ca="1" si="0"/>
        <v>3.3333333333333333E-2</v>
      </c>
      <c r="F7" s="42">
        <f t="shared" ca="1" si="0"/>
        <v>0</v>
      </c>
      <c r="G7" s="42">
        <f t="shared" ca="1" si="0"/>
        <v>0</v>
      </c>
      <c r="H7" s="42">
        <f t="shared" ca="1" si="0"/>
        <v>0</v>
      </c>
      <c r="I7" s="42">
        <f t="shared" ca="1" si="0"/>
        <v>0</v>
      </c>
      <c r="J7" s="42">
        <f t="shared" ca="1" si="0"/>
        <v>0</v>
      </c>
      <c r="K7" s="42">
        <f t="shared" ca="1" si="0"/>
        <v>0</v>
      </c>
      <c r="L7" s="42">
        <f t="shared" ca="1" si="0"/>
        <v>0</v>
      </c>
      <c r="M7" s="42"/>
      <c r="N7" s="42" t="str">
        <f t="shared" ref="N7:R7" ca="1" si="1">IFERROR((AVERAGE(N11:N14,N17:N20,N23:N26)-N8),"")</f>
        <v/>
      </c>
      <c r="O7" s="42" t="str">
        <f t="shared" ca="1" si="1"/>
        <v/>
      </c>
      <c r="P7" s="42" t="str">
        <f t="shared" ca="1" si="1"/>
        <v/>
      </c>
      <c r="Q7" s="42" t="str">
        <f t="shared" ca="1" si="1"/>
        <v/>
      </c>
      <c r="R7" s="42" t="str">
        <f t="shared" ca="1" si="1"/>
        <v/>
      </c>
      <c r="S7" s="153">
        <f ca="1">AVERAGE(S10,S16,S22)</f>
        <v>8.3333333333333332E-3</v>
      </c>
      <c r="T7" s="40"/>
      <c r="U7" s="40"/>
    </row>
    <row r="8" spans="1:21" ht="22.5" customHeight="1" x14ac:dyDescent="0.25">
      <c r="A8" s="43"/>
      <c r="B8" s="130"/>
      <c r="C8" s="44" t="s">
        <v>5</v>
      </c>
      <c r="D8" s="45" t="str">
        <f t="shared" ref="D8:R8" ca="1" si="2">IFERROR(1-($R$9-D$9)/((_xludf.DAYS($F$2,$D$2)+1)),"0%")</f>
        <v>0%</v>
      </c>
      <c r="E8" s="45" t="str">
        <f t="shared" ca="1" si="2"/>
        <v>0%</v>
      </c>
      <c r="F8" s="45" t="str">
        <f t="shared" ca="1" si="2"/>
        <v>0%</v>
      </c>
      <c r="G8" s="45" t="str">
        <f t="shared" ca="1" si="2"/>
        <v>0%</v>
      </c>
      <c r="H8" s="45" t="str">
        <f t="shared" ca="1" si="2"/>
        <v>0%</v>
      </c>
      <c r="I8" s="45" t="str">
        <f t="shared" ca="1" si="2"/>
        <v>0%</v>
      </c>
      <c r="J8" s="45" t="str">
        <f t="shared" ca="1" si="2"/>
        <v>0%</v>
      </c>
      <c r="K8" s="45" t="str">
        <f t="shared" ca="1" si="2"/>
        <v>0%</v>
      </c>
      <c r="L8" s="45" t="str">
        <f t="shared" ca="1" si="2"/>
        <v>0%</v>
      </c>
      <c r="M8" s="45" t="str">
        <f t="shared" ca="1" si="2"/>
        <v>0%</v>
      </c>
      <c r="N8" s="45" t="str">
        <f t="shared" ca="1" si="2"/>
        <v>0%</v>
      </c>
      <c r="O8" s="45" t="str">
        <f t="shared" ca="1" si="2"/>
        <v>0%</v>
      </c>
      <c r="P8" s="45" t="str">
        <f t="shared" ca="1" si="2"/>
        <v>0%</v>
      </c>
      <c r="Q8" s="45" t="str">
        <f t="shared" ca="1" si="2"/>
        <v>0%</v>
      </c>
      <c r="R8" s="45" t="str">
        <f t="shared" ca="1" si="2"/>
        <v>0%</v>
      </c>
      <c r="S8" s="154"/>
      <c r="T8" s="46">
        <v>1</v>
      </c>
      <c r="U8" s="47" t="str">
        <f ca="1">IFERROR(__xludf.DUMMYFUNCTION("SPARKLINE(S8:T8,{""charttype"",""bar"";""max"",1;""color1"",""lightgreen"";""color2"",""red""})"),"")</f>
        <v/>
      </c>
    </row>
    <row r="9" spans="1:21" ht="22.5" customHeight="1" x14ac:dyDescent="0.3">
      <c r="A9" s="43"/>
      <c r="B9" s="130"/>
      <c r="C9" s="48"/>
      <c r="D9" s="49">
        <f t="shared" ref="D9:E9" si="3">D2</f>
        <v>44409</v>
      </c>
      <c r="E9" s="49">
        <f t="shared" si="3"/>
        <v>44410</v>
      </c>
      <c r="F9" s="50">
        <f t="shared" ref="F9:R9" si="4">E9+7</f>
        <v>44417</v>
      </c>
      <c r="G9" s="50">
        <f t="shared" si="4"/>
        <v>44424</v>
      </c>
      <c r="H9" s="50">
        <f t="shared" si="4"/>
        <v>44431</v>
      </c>
      <c r="I9" s="50">
        <f t="shared" si="4"/>
        <v>44438</v>
      </c>
      <c r="J9" s="50">
        <f t="shared" si="4"/>
        <v>44445</v>
      </c>
      <c r="K9" s="50">
        <f t="shared" si="4"/>
        <v>44452</v>
      </c>
      <c r="L9" s="50">
        <f t="shared" si="4"/>
        <v>44459</v>
      </c>
      <c r="M9" s="50">
        <f t="shared" si="4"/>
        <v>44466</v>
      </c>
      <c r="N9" s="50">
        <f t="shared" si="4"/>
        <v>44473</v>
      </c>
      <c r="O9" s="50">
        <f t="shared" si="4"/>
        <v>44480</v>
      </c>
      <c r="P9" s="50">
        <f t="shared" si="4"/>
        <v>44487</v>
      </c>
      <c r="Q9" s="50">
        <f t="shared" si="4"/>
        <v>44494</v>
      </c>
      <c r="R9" s="50">
        <f t="shared" si="4"/>
        <v>44501</v>
      </c>
      <c r="S9" s="51" t="s">
        <v>6</v>
      </c>
      <c r="T9" s="46">
        <v>1</v>
      </c>
      <c r="U9" s="47"/>
    </row>
    <row r="10" spans="1:21" ht="13" x14ac:dyDescent="0.3">
      <c r="A10" s="52"/>
      <c r="B10" s="53" t="s">
        <v>7</v>
      </c>
      <c r="C10" s="54">
        <f ca="1">S10</f>
        <v>2.5000000000000001E-2</v>
      </c>
      <c r="D10" s="55"/>
      <c r="E10" s="55">
        <f t="shared" ref="E10:F10" si="5">IFERROR(AVERAGE(E11:E14)," ")</f>
        <v>3.3333333333333333E-2</v>
      </c>
      <c r="F10" s="55">
        <f t="shared" si="5"/>
        <v>0</v>
      </c>
      <c r="G10" s="55">
        <f t="shared" ref="G10:K10" si="6">IFERROR(AVERAGE(G11:G13)," ")</f>
        <v>0</v>
      </c>
      <c r="H10" s="55">
        <f t="shared" si="6"/>
        <v>0</v>
      </c>
      <c r="I10" s="55">
        <f t="shared" si="6"/>
        <v>0</v>
      </c>
      <c r="J10" s="55">
        <f t="shared" si="6"/>
        <v>0</v>
      </c>
      <c r="K10" s="55">
        <f t="shared" si="6"/>
        <v>0</v>
      </c>
      <c r="L10" s="55"/>
      <c r="M10" s="55"/>
      <c r="N10" s="55" t="str">
        <f t="shared" ref="N10:R10" ca="1" si="7">IFERROR(AVERAGE(N11:N13)," ")</f>
        <v xml:space="preserve"> </v>
      </c>
      <c r="O10" s="55" t="str">
        <f t="shared" ca="1" si="7"/>
        <v xml:space="preserve"> </v>
      </c>
      <c r="P10" s="55" t="str">
        <f t="shared" ca="1" si="7"/>
        <v xml:space="preserve"> </v>
      </c>
      <c r="Q10" s="55" t="str">
        <f t="shared" ca="1" si="7"/>
        <v xml:space="preserve"> </v>
      </c>
      <c r="R10" s="55" t="str">
        <f t="shared" ca="1" si="7"/>
        <v xml:space="preserve"> </v>
      </c>
      <c r="S10" s="56">
        <f ca="1">AVERAGE(S11:S14)</f>
        <v>2.5000000000000001E-2</v>
      </c>
      <c r="T10" s="46">
        <v>1</v>
      </c>
      <c r="U10" s="47" t="str">
        <f ca="1">IFERROR(__xludf.DUMMYFUNCTION("SPARKLINE(S10:T10,{""charttype"",""bar"";""max"",1;""color1"",""lightgreen"";""color2"",""red""})"),"")</f>
        <v/>
      </c>
    </row>
    <row r="11" spans="1:21" ht="13" x14ac:dyDescent="0.3">
      <c r="A11" s="43"/>
      <c r="B11" s="57" t="s">
        <v>8</v>
      </c>
      <c r="C11" s="47"/>
      <c r="D11" s="58">
        <v>0.1</v>
      </c>
      <c r="E11" s="58">
        <v>0.1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9"/>
      <c r="N11" s="59" t="str">
        <f ca="1">IF(N$9&gt;=TODAY(),"",((#REF!/7000)+L11))</f>
        <v/>
      </c>
      <c r="O11" s="59" t="str">
        <f ca="1">IF(O$9&gt;=TODAY(),"",((#REF!/7000)+N11))</f>
        <v/>
      </c>
      <c r="P11" s="59" t="str">
        <f ca="1">IF(P$9&gt;=TODAY(),"",((#REF!/7000)+O11))</f>
        <v/>
      </c>
      <c r="Q11" s="59" t="str">
        <f ca="1">IF(Q$9&gt;=TODAY(),"",((#REF!/7000)+P11))</f>
        <v/>
      </c>
      <c r="R11" s="59" t="str">
        <f ca="1">IF(R$9&gt;=TODAY(),"",((#REF!/7000)+Q11))</f>
        <v/>
      </c>
      <c r="S11" s="60">
        <f t="shared" ref="S11:S14" ca="1" si="8">IF(MAX(D11:R11)&gt;100%,100%,MAX(D11:R11))</f>
        <v>0.1</v>
      </c>
      <c r="T11" s="46">
        <v>1</v>
      </c>
      <c r="U11" s="47" t="str">
        <f ca="1">IFERROR(__xludf.DUMMYFUNCTION("SPARKLINE(S11:T11,{""charttype"",""bar"";""max"",1;""color1"",""lightgreen"";""color2"",""red""})"),"")</f>
        <v/>
      </c>
    </row>
    <row r="12" spans="1:21" ht="13" x14ac:dyDescent="0.3">
      <c r="A12" s="61"/>
      <c r="B12" s="62" t="s">
        <v>9</v>
      </c>
      <c r="C12" s="60"/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9"/>
      <c r="N12" s="59" t="str">
        <f ca="1">IF(N$9&gt;=TODAY(),"",((#REF!/100)+L12))</f>
        <v/>
      </c>
      <c r="O12" s="59" t="str">
        <f ca="1">IF(O$9&gt;=TODAY(),"",((#REF!/100)+N12))</f>
        <v/>
      </c>
      <c r="P12" s="59" t="str">
        <f ca="1">IF(P$9&gt;=TODAY(),"",((#REF!/100)+O12))</f>
        <v/>
      </c>
      <c r="Q12" s="59" t="str">
        <f ca="1">IF(Q$9&gt;=TODAY(),"",((#REF!/100)+P12))</f>
        <v/>
      </c>
      <c r="R12" s="59" t="str">
        <f ca="1">IF(R$9&gt;=TODAY(),"",((#REF!/100)+Q12))</f>
        <v/>
      </c>
      <c r="S12" s="60">
        <f t="shared" ca="1" si="8"/>
        <v>0</v>
      </c>
      <c r="T12" s="46">
        <v>1</v>
      </c>
      <c r="U12" s="47" t="str">
        <f ca="1">IFERROR(__xludf.DUMMYFUNCTION("SPARKLINE(S12:T12,{""charttype"",""bar"";""max"",1;""color1"",""lightgreen"";""color2"",""red""})"),"")</f>
        <v/>
      </c>
    </row>
    <row r="13" spans="1:21" ht="13" x14ac:dyDescent="0.3">
      <c r="A13" s="43"/>
      <c r="B13" s="62" t="s">
        <v>10</v>
      </c>
      <c r="C13" s="47"/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9"/>
      <c r="N13" s="59" t="str">
        <f ca="1">IF(N$9&gt;=TODAY(),"",((#REF!/15)+L13))</f>
        <v/>
      </c>
      <c r="O13" s="59" t="str">
        <f ca="1">IF(O$9&gt;=TODAY(),"",((#REF!/15)+N13))</f>
        <v/>
      </c>
      <c r="P13" s="59" t="str">
        <f ca="1">IF(P$9&gt;=TODAY(),"",((#REF!/15)+O13))</f>
        <v/>
      </c>
      <c r="Q13" s="59" t="str">
        <f ca="1">IF(Q$9&gt;=TODAY(),"",((#REF!/15)+P13))</f>
        <v/>
      </c>
      <c r="R13" s="59" t="str">
        <f ca="1">IF(R$9&gt;=TODAY(),"",((#REF!/15)+Q13))</f>
        <v/>
      </c>
      <c r="S13" s="60">
        <f t="shared" ca="1" si="8"/>
        <v>0</v>
      </c>
      <c r="T13" s="46">
        <v>1</v>
      </c>
      <c r="U13" s="47" t="str">
        <f ca="1">IFERROR(__xludf.DUMMYFUNCTION("SPARKLINE(S13:T13,{""charttype"",""bar"";""max"",1;""color1"",""lightgreen"";""color2"",""red""})"),"")</f>
        <v/>
      </c>
    </row>
    <row r="14" spans="1:21" ht="12.5" x14ac:dyDescent="0.25">
      <c r="A14" s="43"/>
      <c r="B14" s="62" t="s">
        <v>11</v>
      </c>
      <c r="C14" s="60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0">
        <f t="shared" si="8"/>
        <v>0</v>
      </c>
      <c r="T14" s="46">
        <v>1</v>
      </c>
      <c r="U14" s="47" t="str">
        <f ca="1">IFERROR(__xludf.DUMMYFUNCTION("SPARKLINE(S14:T14,{""charttype"",""bar"";""max"",1;""color1"",""lightgreen"";""color2"",""red""})"),"")</f>
        <v/>
      </c>
    </row>
    <row r="15" spans="1:21" ht="12.5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8"/>
      <c r="T15" s="46">
        <v>1</v>
      </c>
      <c r="U15" s="43"/>
    </row>
    <row r="16" spans="1:21" ht="13" x14ac:dyDescent="0.3">
      <c r="A16" s="43"/>
      <c r="B16" s="53" t="s">
        <v>12</v>
      </c>
      <c r="C16" s="64">
        <f>S16</f>
        <v>0</v>
      </c>
      <c r="D16" s="55"/>
      <c r="E16" s="55" t="str">
        <f t="shared" ref="E16:K16" si="9">IFERROR(AVERAGE(E17:E19)," ")</f>
        <v xml:space="preserve"> </v>
      </c>
      <c r="F16" s="55" t="str">
        <f t="shared" si="9"/>
        <v xml:space="preserve"> </v>
      </c>
      <c r="G16" s="55" t="str">
        <f t="shared" si="9"/>
        <v xml:space="preserve"> </v>
      </c>
      <c r="H16" s="55" t="str">
        <f t="shared" si="9"/>
        <v xml:space="preserve"> </v>
      </c>
      <c r="I16" s="55" t="str">
        <f t="shared" si="9"/>
        <v xml:space="preserve"> </v>
      </c>
      <c r="J16" s="55" t="str">
        <f t="shared" si="9"/>
        <v xml:space="preserve"> </v>
      </c>
      <c r="K16" s="55" t="str">
        <f t="shared" si="9"/>
        <v xml:space="preserve"> </v>
      </c>
      <c r="L16" s="55"/>
      <c r="M16" s="55"/>
      <c r="N16" s="55" t="str">
        <f t="shared" ref="N16:R16" si="10">IFERROR(AVERAGE(N17:N19)," ")</f>
        <v xml:space="preserve"> </v>
      </c>
      <c r="O16" s="55" t="str">
        <f t="shared" si="10"/>
        <v xml:space="preserve"> </v>
      </c>
      <c r="P16" s="55" t="str">
        <f t="shared" si="10"/>
        <v xml:space="preserve"> </v>
      </c>
      <c r="Q16" s="55" t="str">
        <f t="shared" si="10"/>
        <v xml:space="preserve"> </v>
      </c>
      <c r="R16" s="55" t="str">
        <f t="shared" si="10"/>
        <v xml:space="preserve"> </v>
      </c>
      <c r="S16" s="56">
        <f>AVERAGE(S17:S20)</f>
        <v>0</v>
      </c>
      <c r="T16" s="46">
        <v>1</v>
      </c>
      <c r="U16" s="47" t="str">
        <f ca="1">IFERROR(__xludf.DUMMYFUNCTION("SPARKLINE(S16:T16,{""charttype"",""bar"";""max"",1;""color1"",""lightgreen"";""color2"",""red""})"),"")</f>
        <v/>
      </c>
    </row>
    <row r="17" spans="1:21" ht="12.5" x14ac:dyDescent="0.25">
      <c r="A17" s="43"/>
      <c r="B17" s="62" t="s">
        <v>13</v>
      </c>
      <c r="C17" s="6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0">
        <f t="shared" ref="S17:S20" si="11">IF(MAX(D17:R17)&gt;100%,100%,MAX(D17:R17))</f>
        <v>0</v>
      </c>
      <c r="T17" s="46">
        <v>1</v>
      </c>
      <c r="U17" s="47" t="str">
        <f ca="1">IFERROR(__xludf.DUMMYFUNCTION("SPARKLINE(S17:T17,{""charttype"",""bar"";""max"",1;""color1"",""lightgreen"";""color2"",""red""})"),"")</f>
        <v/>
      </c>
    </row>
    <row r="18" spans="1:21" ht="12.5" x14ac:dyDescent="0.25">
      <c r="A18" s="61"/>
      <c r="B18" s="62" t="s">
        <v>14</v>
      </c>
      <c r="C18" s="6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0">
        <f t="shared" si="11"/>
        <v>0</v>
      </c>
      <c r="T18" s="46">
        <v>1</v>
      </c>
      <c r="U18" s="47" t="str">
        <f ca="1">IFERROR(__xludf.DUMMYFUNCTION("SPARKLINE(S18:T18,{""charttype"",""bar"";""max"",1;""color1"",""lightgreen"";""color2"",""red""})"),"")</f>
        <v/>
      </c>
    </row>
    <row r="19" spans="1:21" ht="12.5" x14ac:dyDescent="0.25">
      <c r="A19" s="43"/>
      <c r="B19" s="62" t="s">
        <v>15</v>
      </c>
      <c r="C19" s="6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0">
        <f t="shared" si="11"/>
        <v>0</v>
      </c>
      <c r="T19" s="46">
        <v>1</v>
      </c>
      <c r="U19" s="47" t="str">
        <f ca="1">IFERROR(__xludf.DUMMYFUNCTION("SPARKLINE(S19:T19,{""charttype"",""bar"";""max"",1;""color1"",""lightgreen"";""color2"",""red""})"),"")</f>
        <v/>
      </c>
    </row>
    <row r="20" spans="1:21" ht="12.5" x14ac:dyDescent="0.25">
      <c r="A20" s="43"/>
      <c r="B20" s="62" t="s">
        <v>11</v>
      </c>
      <c r="C20" s="60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0">
        <f t="shared" si="11"/>
        <v>0</v>
      </c>
      <c r="T20" s="46">
        <v>1</v>
      </c>
      <c r="U20" s="47" t="str">
        <f ca="1">IFERROR(__xludf.DUMMYFUNCTION("SPARKLINE(S20:T20,{""charttype"",""bar"";""max"",1;""color1"",""lightgreen"";""color2"",""red""})"),"")</f>
        <v/>
      </c>
    </row>
    <row r="21" spans="1:21" ht="12.5" x14ac:dyDescent="0.25">
      <c r="A21" s="43"/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4"/>
      <c r="T21" s="46">
        <v>1</v>
      </c>
      <c r="U21" s="47"/>
    </row>
    <row r="22" spans="1:21" ht="13" x14ac:dyDescent="0.3">
      <c r="A22" s="43"/>
      <c r="B22" s="53" t="s">
        <v>16</v>
      </c>
      <c r="C22" s="64">
        <f>S22</f>
        <v>0</v>
      </c>
      <c r="D22" s="55"/>
      <c r="E22" s="55" t="str">
        <f t="shared" ref="E22:K22" si="12">IFERROR(AVERAGE(E23:E25)," ")</f>
        <v xml:space="preserve"> </v>
      </c>
      <c r="F22" s="55" t="str">
        <f t="shared" si="12"/>
        <v xml:space="preserve"> </v>
      </c>
      <c r="G22" s="55" t="str">
        <f t="shared" si="12"/>
        <v xml:space="preserve"> </v>
      </c>
      <c r="H22" s="55" t="str">
        <f t="shared" si="12"/>
        <v xml:space="preserve"> </v>
      </c>
      <c r="I22" s="55" t="str">
        <f t="shared" si="12"/>
        <v xml:space="preserve"> </v>
      </c>
      <c r="J22" s="55" t="str">
        <f t="shared" si="12"/>
        <v xml:space="preserve"> </v>
      </c>
      <c r="K22" s="55" t="str">
        <f t="shared" si="12"/>
        <v xml:space="preserve"> </v>
      </c>
      <c r="L22" s="55"/>
      <c r="M22" s="55"/>
      <c r="N22" s="55" t="str">
        <f t="shared" ref="N22:R22" si="13">IFERROR(AVERAGE(N23:N25)," ")</f>
        <v xml:space="preserve"> </v>
      </c>
      <c r="O22" s="55" t="str">
        <f t="shared" si="13"/>
        <v xml:space="preserve"> </v>
      </c>
      <c r="P22" s="55" t="str">
        <f t="shared" si="13"/>
        <v xml:space="preserve"> </v>
      </c>
      <c r="Q22" s="55" t="str">
        <f t="shared" si="13"/>
        <v xml:space="preserve"> </v>
      </c>
      <c r="R22" s="55" t="str">
        <f t="shared" si="13"/>
        <v xml:space="preserve"> </v>
      </c>
      <c r="S22" s="56">
        <f>AVERAGE(S23:S26)</f>
        <v>0</v>
      </c>
      <c r="T22" s="46">
        <v>1</v>
      </c>
      <c r="U22" s="47" t="str">
        <f ca="1">IFERROR(__xludf.DUMMYFUNCTION("SPARKLINE(S22:T22,{""charttype"",""bar"";""max"",1;""color1"",""lightgreen"";""color2"",""red""})"),"")</f>
        <v/>
      </c>
    </row>
    <row r="23" spans="1:21" ht="12.5" x14ac:dyDescent="0.25">
      <c r="A23" s="43"/>
      <c r="B23" s="62" t="s">
        <v>13</v>
      </c>
      <c r="C23" s="60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0">
        <f t="shared" ref="S23:S26" si="14">IF(MAX(D23:R23)&gt;100%,100%,MAX(D23:R23))</f>
        <v>0</v>
      </c>
      <c r="T23" s="46">
        <v>1</v>
      </c>
      <c r="U23" s="47" t="str">
        <f ca="1">IFERROR(__xludf.DUMMYFUNCTION("SPARKLINE(S23:T23,{""charttype"",""bar"";""max"",1;""color1"",""lightgreen"";""color2"",""red""})"),"")</f>
        <v/>
      </c>
    </row>
    <row r="24" spans="1:21" ht="12.5" x14ac:dyDescent="0.25">
      <c r="A24" s="61"/>
      <c r="B24" s="62" t="s">
        <v>14</v>
      </c>
      <c r="C24" s="60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0">
        <f t="shared" si="14"/>
        <v>0</v>
      </c>
      <c r="T24" s="46">
        <v>1</v>
      </c>
      <c r="U24" s="47" t="str">
        <f ca="1">IFERROR(__xludf.DUMMYFUNCTION("SPARKLINE(S24:T24,{""charttype"",""bar"";""max"",1;""color1"",""lightgreen"";""color2"",""red""})"),"")</f>
        <v/>
      </c>
    </row>
    <row r="25" spans="1:21" ht="12.5" x14ac:dyDescent="0.25">
      <c r="A25" s="43"/>
      <c r="B25" s="62" t="s">
        <v>15</v>
      </c>
      <c r="C25" s="60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0">
        <f t="shared" si="14"/>
        <v>0</v>
      </c>
      <c r="T25" s="46">
        <v>1</v>
      </c>
      <c r="U25" s="47" t="str">
        <f ca="1">IFERROR(__xludf.DUMMYFUNCTION("SPARKLINE(S25:T25,{""charttype"",""bar"";""max"",1;""color1"",""lightgreen"";""color2"",""red""})"),"")</f>
        <v/>
      </c>
    </row>
    <row r="26" spans="1:21" ht="12.5" x14ac:dyDescent="0.25">
      <c r="A26" s="16"/>
      <c r="B26" s="62" t="s">
        <v>11</v>
      </c>
      <c r="C26" s="60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0">
        <f t="shared" si="14"/>
        <v>0</v>
      </c>
      <c r="T26" s="46">
        <v>1</v>
      </c>
      <c r="U26" s="47" t="str">
        <f ca="1">IFERROR(__xludf.DUMMYFUNCTION("SPARKLINE(S26:T26,{""charttype"",""bar"";""max"",1;""color1"",""lightgreen"";""color2"",""red""})"),"")</f>
        <v/>
      </c>
    </row>
    <row r="27" spans="1:21" ht="12.5" x14ac:dyDescent="0.25">
      <c r="A27" s="43"/>
      <c r="B27" s="6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8"/>
      <c r="T27" s="46"/>
      <c r="U27" s="43"/>
    </row>
    <row r="28" spans="1:21" ht="13" x14ac:dyDescent="0.3">
      <c r="A28" s="43"/>
      <c r="B28" s="66" t="s">
        <v>17</v>
      </c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T28" s="46"/>
      <c r="U28" s="47"/>
    </row>
    <row r="29" spans="1:21" ht="50.25" customHeight="1" x14ac:dyDescent="0.25">
      <c r="A29" s="70"/>
      <c r="B29" s="71" t="s">
        <v>18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73"/>
    </row>
    <row r="30" spans="1:21" ht="109.5" customHeight="1" x14ac:dyDescent="0.25">
      <c r="A30" s="74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4"/>
    </row>
  </sheetData>
  <mergeCells count="6">
    <mergeCell ref="P1:R2"/>
    <mergeCell ref="S1:T2"/>
    <mergeCell ref="S7:S8"/>
    <mergeCell ref="B8:B9"/>
    <mergeCell ref="B30:U30"/>
    <mergeCell ref="N1:O2"/>
  </mergeCells>
  <conditionalFormatting sqref="K2:M2 N1 H2 U2:U7 D3:D7 I3:T7 E7:H7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U2:U29 S3:S29 C29:R29 T29">
    <cfRule type="cellIs" dxfId="3" priority="2" operator="between">
      <formula>"70%"</formula>
      <formula>"99%"</formula>
    </cfRule>
  </conditionalFormatting>
  <conditionalFormatting sqref="U2:U29 S3:S29 C29:R29 T29">
    <cfRule type="cellIs" dxfId="2" priority="3" operator="greaterThanOrEqual">
      <formula>"100%"</formula>
    </cfRule>
  </conditionalFormatting>
  <conditionalFormatting sqref="S3:S28">
    <cfRule type="cellIs" dxfId="1" priority="4" operator="lessThan">
      <formula>"30%"</formula>
    </cfRule>
  </conditionalFormatting>
  <conditionalFormatting sqref="S3:S28">
    <cfRule type="cellIs" dxfId="0" priority="5" operator="between">
      <formula>"30%"</formula>
      <formula>"69%"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86292320-D85D-4582-B653-4EA64415E73B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copy)'!D26:R26</xm:f>
              <xm:sqref>C26</xm:sqref>
            </x14:sparkline>
          </x14:sparklines>
        </x14:sparklineGroup>
        <x14:sparklineGroup displayEmptyCellsAs="gap" xr2:uid="{0AB45390-23F2-4859-8E10-143AEA45A7C3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copy)'!D25:R25</xm:f>
              <xm:sqref>C25</xm:sqref>
            </x14:sparkline>
          </x14:sparklines>
        </x14:sparklineGroup>
        <x14:sparklineGroup displayEmptyCellsAs="gap" xr2:uid="{2646517E-8E94-42C5-A2B4-2036B7AD6FCF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copy)'!D24:R24</xm:f>
              <xm:sqref>C24</xm:sqref>
            </x14:sparkline>
          </x14:sparklines>
        </x14:sparklineGroup>
        <x14:sparklineGroup displayEmptyCellsAs="gap" xr2:uid="{6632AF08-232B-4BC7-8369-978176D4308C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copy)'!D23:R23</xm:f>
              <xm:sqref>C23</xm:sqref>
            </x14:sparkline>
          </x14:sparklines>
        </x14:sparklineGroup>
        <x14:sparklineGroup displayEmptyCellsAs="gap" xr2:uid="{7EBB946B-8B13-4E69-B4C2-587FBD24D994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copy)'!D20:R20</xm:f>
              <xm:sqref>C20</xm:sqref>
            </x14:sparkline>
          </x14:sparklines>
        </x14:sparklineGroup>
        <x14:sparklineGroup displayEmptyCellsAs="gap" xr2:uid="{1185EC4A-D733-498D-BF3B-CB6CBA38A7F2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copy)'!D19:R19</xm:f>
              <xm:sqref>C19</xm:sqref>
            </x14:sparkline>
          </x14:sparklines>
        </x14:sparklineGroup>
        <x14:sparklineGroup displayEmptyCellsAs="gap" xr2:uid="{968DEDB1-1376-48C2-8D41-70FBDAC0427C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copy)'!D18:R18</xm:f>
              <xm:sqref>C18</xm:sqref>
            </x14:sparkline>
          </x14:sparklines>
        </x14:sparklineGroup>
        <x14:sparklineGroup displayEmptyCellsAs="gap" xr2:uid="{CD981970-71A8-4B5E-A5FF-60711C52B0C3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copy)'!D17:R17</xm:f>
              <xm:sqref>C17</xm:sqref>
            </x14:sparkline>
          </x14:sparklines>
        </x14:sparklineGroup>
        <x14:sparklineGroup displayEmptyCellsAs="gap" xr2:uid="{B4850098-CE7B-42F6-81D0-EF8BBBB13C47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copy)'!D14:R14</xm:f>
              <xm:sqref>C14</xm:sqref>
            </x14:sparkline>
          </x14:sparklines>
        </x14:sparklineGroup>
        <x14:sparklineGroup displayEmptyCellsAs="gap" xr2:uid="{00000000-0003-0000-0000-000003000000}">
          <x14:colorSeries rgb="FF376091"/>
          <x14:sparklines>
            <x14:sparkline>
              <xm:f>'TeamCompany (make a copy)'!D13:R13</xm:f>
              <xm:sqref>C13</xm:sqref>
            </x14:sparkline>
          </x14:sparklines>
        </x14:sparklineGroup>
        <x14:sparklineGroup displayEmptyCellsAs="gap" xr2:uid="{00000000-0003-0000-0000-000002000000}">
          <x14:colorSeries rgb="FF376091"/>
          <x14:sparklines>
            <x14:sparkline>
              <xm:f>'TeamCompany (make a copy)'!D12:R12</xm:f>
              <xm:sqref>C12</xm:sqref>
            </x14:sparkline>
          </x14:sparklines>
        </x14:sparklineGroup>
        <x14:sparklineGroup displayEmptyCellsAs="gap" xr2:uid="{00000000-0003-0000-0000-000001000000}">
          <x14:colorSeries theme="4" tint="-0.499984740745262"/>
          <x14:colorNegative theme="5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'TeamCompany (make a copy)'!D11:R11</xm:f>
              <xm:sqref>C11</xm:sqref>
            </x14:sparkline>
          </x14:sparklines>
        </x14:sparklineGroup>
        <x14:sparklineGroup type="column" displayEmptyCellsAs="gap" negative="1" xr2:uid="{00000000-0003-0000-0000-000000000000}">
          <x14:colorSeries rgb="FF008000"/>
          <x14:colorNegative rgb="FFFF0000"/>
          <x14:sparklines>
            <x14:sparkline>
              <xm:f>'TeamCompany (make a copy)'!F7:R7</xm:f>
              <xm:sqref>B8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U60"/>
  <sheetViews>
    <sheetView tabSelected="1" workbookViewId="0">
      <selection activeCell="H3" sqref="H3"/>
    </sheetView>
  </sheetViews>
  <sheetFormatPr baseColWidth="10" defaultColWidth="14.453125" defaultRowHeight="15.75" customHeight="1" x14ac:dyDescent="0.25"/>
  <cols>
    <col min="1" max="1" width="5.81640625" customWidth="1"/>
    <col min="2" max="2" width="80.54296875" customWidth="1"/>
    <col min="3" max="3" width="10.7265625" customWidth="1"/>
    <col min="4" max="19" width="9.7265625" customWidth="1"/>
    <col min="20" max="20" width="3.08984375" customWidth="1"/>
    <col min="21" max="21" width="11.26953125" customWidth="1"/>
  </cols>
  <sheetData>
    <row r="1" spans="1:21" ht="37.5" x14ac:dyDescent="0.25">
      <c r="A1" s="6"/>
      <c r="B1" s="2"/>
      <c r="C1" s="3"/>
      <c r="D1" s="4" t="s">
        <v>0</v>
      </c>
      <c r="E1" s="4" t="s">
        <v>1</v>
      </c>
      <c r="F1" s="4" t="s">
        <v>2</v>
      </c>
      <c r="G1" s="5"/>
      <c r="H1" s="4" t="s">
        <v>3</v>
      </c>
      <c r="I1" s="4"/>
      <c r="J1" s="4"/>
      <c r="K1" s="3"/>
      <c r="L1" s="3"/>
      <c r="M1" s="3"/>
      <c r="N1" s="3"/>
      <c r="O1" s="3"/>
      <c r="P1" s="157" t="str">
        <f>HYPERLINK("https://www.wearekemb.com/?utm_source=google-sheets&amp;utm_medium=referral&amp;utm_campaign=okr-template","Free Template provided by:   
kemb GmbH  
www.wearekemb.com  ")</f>
        <v xml:space="preserve">Free Template provided by:   
kemb GmbH  
www.wearekemb.com  </v>
      </c>
      <c r="Q1" s="158"/>
      <c r="R1" s="159"/>
      <c r="S1" s="145" t="e">
        <f ca="1">IMAGE("https://wearekemb.com/wp-content/uploads/2020/04/Wearekemb_Logo.png")</f>
        <v>#NAME?</v>
      </c>
      <c r="T1" s="128"/>
      <c r="U1" s="3"/>
    </row>
    <row r="2" spans="1:21" ht="52.5" customHeight="1" x14ac:dyDescent="0.25">
      <c r="A2" s="6"/>
      <c r="B2" s="2" t="s">
        <v>19</v>
      </c>
      <c r="C2" s="3"/>
      <c r="D2" s="7">
        <f>'TeamCompany (make a copy)'!D2</f>
        <v>44409</v>
      </c>
      <c r="E2" s="8">
        <f>D2+(7-WEEKDAY(D2,2)+1)</f>
        <v>44410</v>
      </c>
      <c r="F2" s="7">
        <f>'TeamCompany (make a copy)'!F2</f>
        <v>44469</v>
      </c>
      <c r="G2" s="9"/>
      <c r="H2" s="10" t="str">
        <f>CONCATENATE(_xlfn.DAYS(F2,D2)," Days this Quarter")</f>
        <v>60 Days this Quarter</v>
      </c>
      <c r="I2" s="11"/>
      <c r="J2" s="8"/>
      <c r="K2" s="13"/>
      <c r="L2" s="13"/>
      <c r="M2" s="13"/>
      <c r="N2" s="13"/>
      <c r="O2" s="13"/>
      <c r="P2" s="160"/>
      <c r="Q2" s="161"/>
      <c r="R2" s="162"/>
      <c r="S2" s="133"/>
      <c r="T2" s="134"/>
      <c r="U2" s="75"/>
    </row>
    <row r="3" spans="1:21" ht="3.75" customHeight="1" x14ac:dyDescent="0.75">
      <c r="A3" s="16"/>
      <c r="B3" s="17"/>
      <c r="C3" s="18"/>
      <c r="D3" s="19"/>
      <c r="E3" s="12"/>
      <c r="F3" s="20"/>
      <c r="G3" s="20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1"/>
      <c r="U3" s="16"/>
    </row>
    <row r="4" spans="1:21" ht="3.75" customHeight="1" x14ac:dyDescent="0.75">
      <c r="A4" s="22"/>
      <c r="B4" s="23"/>
      <c r="C4" s="24"/>
      <c r="D4" s="25"/>
      <c r="E4" s="26"/>
      <c r="F4" s="27"/>
      <c r="G4" s="27"/>
      <c r="H4" s="2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2"/>
      <c r="U4" s="22"/>
    </row>
    <row r="5" spans="1:21" ht="3.75" customHeight="1" x14ac:dyDescent="0.75">
      <c r="A5" s="28"/>
      <c r="B5" s="29"/>
      <c r="C5" s="30"/>
      <c r="D5" s="31"/>
      <c r="E5" s="32"/>
      <c r="F5" s="33"/>
      <c r="G5" s="33"/>
      <c r="H5" s="3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8"/>
      <c r="U5" s="28"/>
    </row>
    <row r="6" spans="1:21" ht="3.75" customHeight="1" x14ac:dyDescent="0.75">
      <c r="A6" s="34"/>
      <c r="B6" s="35"/>
      <c r="C6" s="36"/>
      <c r="D6" s="37"/>
      <c r="E6" s="38"/>
      <c r="F6" s="39"/>
      <c r="G6" s="39"/>
      <c r="H6" s="39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4"/>
      <c r="U6" s="34"/>
    </row>
    <row r="7" spans="1:21" ht="22.5" customHeight="1" x14ac:dyDescent="0.35">
      <c r="A7" s="146" t="s">
        <v>20</v>
      </c>
      <c r="B7" s="76" t="str">
        <f>CONCATENATE(A7," achieved ",TEXT(S7,"00%")," of his personal OKRs")</f>
        <v>Name achieved 10% of his personal OKRs</v>
      </c>
      <c r="C7" s="77" t="s">
        <v>4</v>
      </c>
      <c r="D7" s="78" t="str">
        <f ca="1">IFERROR((AVERAGE(D12:D14,D18:D20)-D8)/D8,"")</f>
        <v/>
      </c>
      <c r="E7" s="79" t="str">
        <f t="shared" ref="E7:R7" ca="1" si="0">IFERROR((AVERAGE(E12:E15,E18:E21)-E8)/E8,"")</f>
        <v/>
      </c>
      <c r="F7" s="79" t="str">
        <f t="shared" ca="1" si="0"/>
        <v/>
      </c>
      <c r="G7" s="79" t="str">
        <f t="shared" ca="1" si="0"/>
        <v/>
      </c>
      <c r="H7" s="79" t="str">
        <f t="shared" ca="1" si="0"/>
        <v/>
      </c>
      <c r="I7" s="79" t="str">
        <f t="shared" ca="1" si="0"/>
        <v/>
      </c>
      <c r="J7" s="79" t="str">
        <f t="shared" ca="1" si="0"/>
        <v/>
      </c>
      <c r="K7" s="79" t="str">
        <f t="shared" ca="1" si="0"/>
        <v/>
      </c>
      <c r="L7" s="79" t="str">
        <f t="shared" ca="1" si="0"/>
        <v/>
      </c>
      <c r="M7" s="79" t="str">
        <f t="shared" ca="1" si="0"/>
        <v/>
      </c>
      <c r="N7" s="79" t="str">
        <f t="shared" ca="1" si="0"/>
        <v/>
      </c>
      <c r="O7" s="79" t="str">
        <f t="shared" ca="1" si="0"/>
        <v/>
      </c>
      <c r="P7" s="79" t="str">
        <f t="shared" ca="1" si="0"/>
        <v/>
      </c>
      <c r="Q7" s="79" t="str">
        <f t="shared" ca="1" si="0"/>
        <v/>
      </c>
      <c r="R7" s="79" t="str">
        <f t="shared" ca="1" si="0"/>
        <v/>
      </c>
      <c r="S7" s="155">
        <f>(AVERAGE(S11,S17))</f>
        <v>0.1</v>
      </c>
      <c r="T7" s="80">
        <v>1</v>
      </c>
      <c r="U7" s="139" t="str">
        <f ca="1">IFERROR(__xludf.DUMMYFUNCTION("SPARKLINE(S7:T7,{""charttype"",""bar"";""max"",1;""color1"",""green"";""color2"",""red""})"),"")</f>
        <v/>
      </c>
    </row>
    <row r="8" spans="1:21" ht="22.5" customHeight="1" x14ac:dyDescent="0.25">
      <c r="A8" s="142"/>
      <c r="B8" s="147"/>
      <c r="C8" s="77" t="s">
        <v>5</v>
      </c>
      <c r="D8" s="45" t="str">
        <f t="shared" ref="D8:R8" ca="1" si="1">IFERROR(1-($R$9-D$9)/((_xludf.DAYS($F$2,$D$2)+1)),"0%")</f>
        <v>0%</v>
      </c>
      <c r="E8" s="45" t="str">
        <f t="shared" ca="1" si="1"/>
        <v>0%</v>
      </c>
      <c r="F8" s="45" t="str">
        <f t="shared" ca="1" si="1"/>
        <v>0%</v>
      </c>
      <c r="G8" s="45" t="str">
        <f t="shared" ca="1" si="1"/>
        <v>0%</v>
      </c>
      <c r="H8" s="45" t="str">
        <f t="shared" ca="1" si="1"/>
        <v>0%</v>
      </c>
      <c r="I8" s="45" t="str">
        <f t="shared" ca="1" si="1"/>
        <v>0%</v>
      </c>
      <c r="J8" s="45" t="str">
        <f t="shared" ca="1" si="1"/>
        <v>0%</v>
      </c>
      <c r="K8" s="45" t="str">
        <f t="shared" ca="1" si="1"/>
        <v>0%</v>
      </c>
      <c r="L8" s="45" t="str">
        <f t="shared" ca="1" si="1"/>
        <v>0%</v>
      </c>
      <c r="M8" s="45" t="str">
        <f t="shared" ca="1" si="1"/>
        <v>0%</v>
      </c>
      <c r="N8" s="45" t="str">
        <f t="shared" ca="1" si="1"/>
        <v>0%</v>
      </c>
      <c r="O8" s="45" t="str">
        <f t="shared" ca="1" si="1"/>
        <v>0%</v>
      </c>
      <c r="P8" s="45" t="str">
        <f t="shared" ca="1" si="1"/>
        <v>0%</v>
      </c>
      <c r="Q8" s="45" t="str">
        <f t="shared" ca="1" si="1"/>
        <v>0%</v>
      </c>
      <c r="R8" s="45" t="str">
        <f t="shared" ca="1" si="1"/>
        <v>0%</v>
      </c>
      <c r="S8" s="156"/>
      <c r="T8" s="46">
        <v>1</v>
      </c>
      <c r="U8" s="130"/>
    </row>
    <row r="9" spans="1:21" ht="22.5" customHeight="1" x14ac:dyDescent="0.3">
      <c r="A9" s="142"/>
      <c r="B9" s="135"/>
      <c r="C9" s="81"/>
      <c r="D9" s="49">
        <f>$D$2</f>
        <v>44409</v>
      </c>
      <c r="E9" s="50">
        <f>$E$2</f>
        <v>44410</v>
      </c>
      <c r="F9" s="50">
        <f t="shared" ref="F9:R9" si="2">E9+7</f>
        <v>44417</v>
      </c>
      <c r="G9" s="50">
        <f t="shared" si="2"/>
        <v>44424</v>
      </c>
      <c r="H9" s="50">
        <f t="shared" si="2"/>
        <v>44431</v>
      </c>
      <c r="I9" s="50">
        <f t="shared" si="2"/>
        <v>44438</v>
      </c>
      <c r="J9" s="50">
        <f t="shared" si="2"/>
        <v>44445</v>
      </c>
      <c r="K9" s="50">
        <f t="shared" si="2"/>
        <v>44452</v>
      </c>
      <c r="L9" s="50">
        <f t="shared" si="2"/>
        <v>44459</v>
      </c>
      <c r="M9" s="50">
        <f t="shared" si="2"/>
        <v>44466</v>
      </c>
      <c r="N9" s="50">
        <f t="shared" si="2"/>
        <v>44473</v>
      </c>
      <c r="O9" s="50">
        <f t="shared" si="2"/>
        <v>44480</v>
      </c>
      <c r="P9" s="50">
        <f t="shared" si="2"/>
        <v>44487</v>
      </c>
      <c r="Q9" s="50">
        <f t="shared" si="2"/>
        <v>44494</v>
      </c>
      <c r="R9" s="50">
        <f t="shared" si="2"/>
        <v>44501</v>
      </c>
      <c r="S9" s="82" t="s">
        <v>6</v>
      </c>
      <c r="T9" s="46">
        <v>1</v>
      </c>
      <c r="U9" s="43"/>
    </row>
    <row r="10" spans="1:21" ht="13" x14ac:dyDescent="0.3">
      <c r="A10" s="1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4">
        <v>1</v>
      </c>
      <c r="U10" s="43"/>
    </row>
    <row r="11" spans="1:21" ht="13" x14ac:dyDescent="0.3">
      <c r="A11" s="142"/>
      <c r="B11" s="53" t="s">
        <v>7</v>
      </c>
      <c r="C11" s="85">
        <f>S11</f>
        <v>0.2</v>
      </c>
      <c r="D11" s="86">
        <f>IFERROR(AVERAGE(D12:D14)," ")</f>
        <v>0</v>
      </c>
      <c r="E11" s="87">
        <f t="shared" ref="E11:R11" si="3">IFERROR(AVERAGE(E12:E15)," ")</f>
        <v>0.8</v>
      </c>
      <c r="F11" s="87">
        <f t="shared" si="3"/>
        <v>0.8</v>
      </c>
      <c r="G11" s="87">
        <f t="shared" si="3"/>
        <v>0.8</v>
      </c>
      <c r="H11" s="87">
        <f t="shared" si="3"/>
        <v>0.8</v>
      </c>
      <c r="I11" s="87">
        <f t="shared" si="3"/>
        <v>0.8</v>
      </c>
      <c r="J11" s="87">
        <f t="shared" si="3"/>
        <v>0.8</v>
      </c>
      <c r="K11" s="87">
        <f t="shared" si="3"/>
        <v>0.8</v>
      </c>
      <c r="L11" s="87">
        <f t="shared" si="3"/>
        <v>0.8</v>
      </c>
      <c r="M11" s="87">
        <f t="shared" si="3"/>
        <v>0.8</v>
      </c>
      <c r="N11" s="87">
        <f t="shared" si="3"/>
        <v>0.8</v>
      </c>
      <c r="O11" s="87">
        <f t="shared" si="3"/>
        <v>0.8</v>
      </c>
      <c r="P11" s="87">
        <f t="shared" si="3"/>
        <v>0.8</v>
      </c>
      <c r="Q11" s="87">
        <f t="shared" si="3"/>
        <v>0.8</v>
      </c>
      <c r="R11" s="87">
        <f t="shared" si="3"/>
        <v>0.8</v>
      </c>
      <c r="S11" s="88">
        <f>AVERAGE(S12:S15)</f>
        <v>0.2</v>
      </c>
      <c r="T11" s="84">
        <v>1</v>
      </c>
      <c r="U11" s="47"/>
    </row>
    <row r="12" spans="1:21" ht="13" x14ac:dyDescent="0.3">
      <c r="A12" s="142"/>
      <c r="B12" s="57" t="s">
        <v>8</v>
      </c>
      <c r="C12" s="89"/>
      <c r="D12" s="90">
        <v>0</v>
      </c>
      <c r="E12" s="90">
        <v>0.8</v>
      </c>
      <c r="F12" s="90">
        <v>0.8</v>
      </c>
      <c r="G12" s="90">
        <v>0.8</v>
      </c>
      <c r="H12" s="90">
        <v>0.8</v>
      </c>
      <c r="I12" s="90">
        <v>0.8</v>
      </c>
      <c r="J12" s="90">
        <v>0.8</v>
      </c>
      <c r="K12" s="90">
        <v>0.8</v>
      </c>
      <c r="L12" s="90">
        <v>0.8</v>
      </c>
      <c r="M12" s="90">
        <v>0.8</v>
      </c>
      <c r="N12" s="90">
        <v>0.8</v>
      </c>
      <c r="O12" s="90">
        <v>0.8</v>
      </c>
      <c r="P12" s="90">
        <v>0.8</v>
      </c>
      <c r="Q12" s="90">
        <v>0.8</v>
      </c>
      <c r="R12" s="90">
        <v>0.8</v>
      </c>
      <c r="S12" s="60">
        <f t="shared" ref="S12:S15" si="4">IF(MAX(E12:R12)&gt;100%,100%,MAX(E12:R12))</f>
        <v>0.8</v>
      </c>
      <c r="T12" s="46">
        <v>1</v>
      </c>
      <c r="U12" s="47" t="str">
        <f ca="1">IFERROR(__xludf.DUMMYFUNCTION("SPARKLINE(S12:T12,{""charttype"",""bar"";""max"",1;""color1"",""lightgreen"";""color2"",""red""})"),"")</f>
        <v/>
      </c>
    </row>
    <row r="13" spans="1:21" ht="13" x14ac:dyDescent="0.3">
      <c r="A13" s="142"/>
      <c r="B13" s="62" t="s">
        <v>14</v>
      </c>
      <c r="C13" s="89"/>
      <c r="D13" s="47">
        <v>0</v>
      </c>
      <c r="E13" s="91"/>
      <c r="F13" s="92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60">
        <f t="shared" si="4"/>
        <v>0</v>
      </c>
      <c r="T13" s="46">
        <v>1</v>
      </c>
      <c r="U13" s="47" t="str">
        <f ca="1">IFERROR(__xludf.DUMMYFUNCTION("SPARKLINE(S13:T13,{""charttype"",""bar"";""max"",1;""color1"",""lightgreen"";""color2"",""red""})"),"")</f>
        <v/>
      </c>
    </row>
    <row r="14" spans="1:21" ht="12.5" x14ac:dyDescent="0.25">
      <c r="A14" s="142"/>
      <c r="B14" s="62" t="s">
        <v>15</v>
      </c>
      <c r="C14" s="89"/>
      <c r="D14" s="47"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60">
        <f t="shared" si="4"/>
        <v>0</v>
      </c>
      <c r="T14" s="46">
        <v>1</v>
      </c>
      <c r="U14" s="47" t="str">
        <f ca="1">IFERROR(__xludf.DUMMYFUNCTION("SPARKLINE(S14:T14,{""charttype"",""bar"";""max"",1;""color1"",""lightgreen"";""color2"",""red""})"),"")</f>
        <v/>
      </c>
    </row>
    <row r="15" spans="1:21" ht="12.5" x14ac:dyDescent="0.25">
      <c r="A15" s="142"/>
      <c r="B15" s="62" t="s">
        <v>11</v>
      </c>
      <c r="C15" s="89"/>
      <c r="D15" s="47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60">
        <f t="shared" si="4"/>
        <v>0</v>
      </c>
      <c r="T15" s="46">
        <v>1</v>
      </c>
      <c r="U15" s="47" t="str">
        <f ca="1">IFERROR(__xludf.DUMMYFUNCTION("SPARKLINE(S15:T15,{""charttype"",""bar"";""max"",1;""color1"",""lightgreen"";""color2"",""red""})"),"")</f>
        <v/>
      </c>
    </row>
    <row r="16" spans="1:21" ht="13" x14ac:dyDescent="0.3">
      <c r="A16" s="142"/>
      <c r="B16" s="83"/>
      <c r="C16" s="83"/>
      <c r="D16" s="9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>
        <v>1</v>
      </c>
      <c r="U16" s="81"/>
    </row>
    <row r="17" spans="1:21" ht="13" x14ac:dyDescent="0.3">
      <c r="A17" s="142"/>
      <c r="B17" s="53" t="s">
        <v>12</v>
      </c>
      <c r="C17" s="85">
        <f>S17</f>
        <v>0</v>
      </c>
      <c r="D17" s="87">
        <f>IFERROR(AVERAGE(D18:D20)," ")</f>
        <v>0</v>
      </c>
      <c r="E17" s="87" t="str">
        <f t="shared" ref="E17:R17" si="5">IFERROR(AVERAGE(E18:E21)," ")</f>
        <v xml:space="preserve"> </v>
      </c>
      <c r="F17" s="87" t="str">
        <f t="shared" si="5"/>
        <v xml:space="preserve"> </v>
      </c>
      <c r="G17" s="87" t="str">
        <f t="shared" si="5"/>
        <v xml:space="preserve"> </v>
      </c>
      <c r="H17" s="87" t="str">
        <f t="shared" si="5"/>
        <v xml:space="preserve"> </v>
      </c>
      <c r="I17" s="87" t="str">
        <f t="shared" si="5"/>
        <v xml:space="preserve"> </v>
      </c>
      <c r="J17" s="87" t="str">
        <f t="shared" si="5"/>
        <v xml:space="preserve"> </v>
      </c>
      <c r="K17" s="87" t="str">
        <f t="shared" si="5"/>
        <v xml:space="preserve"> </v>
      </c>
      <c r="L17" s="87" t="str">
        <f t="shared" si="5"/>
        <v xml:space="preserve"> </v>
      </c>
      <c r="M17" s="87" t="str">
        <f t="shared" si="5"/>
        <v xml:space="preserve"> </v>
      </c>
      <c r="N17" s="87" t="str">
        <f t="shared" si="5"/>
        <v xml:space="preserve"> </v>
      </c>
      <c r="O17" s="87" t="str">
        <f t="shared" si="5"/>
        <v xml:space="preserve"> </v>
      </c>
      <c r="P17" s="87" t="str">
        <f t="shared" si="5"/>
        <v xml:space="preserve"> </v>
      </c>
      <c r="Q17" s="87" t="str">
        <f t="shared" si="5"/>
        <v xml:space="preserve"> </v>
      </c>
      <c r="R17" s="87" t="str">
        <f t="shared" si="5"/>
        <v xml:space="preserve"> </v>
      </c>
      <c r="S17" s="88">
        <f>AVERAGE(S18:S21)</f>
        <v>0</v>
      </c>
      <c r="T17" s="84">
        <v>1</v>
      </c>
      <c r="U17" s="47"/>
    </row>
    <row r="18" spans="1:21" ht="12.5" x14ac:dyDescent="0.25">
      <c r="A18" s="142"/>
      <c r="B18" s="62" t="s">
        <v>13</v>
      </c>
      <c r="C18" s="89"/>
      <c r="D18" s="47"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60">
        <f t="shared" ref="S18:S21" si="6">IF(MAX(E18:R18)&gt;100%,100%,MAX(E18:R18))</f>
        <v>0</v>
      </c>
      <c r="T18" s="46">
        <v>1</v>
      </c>
      <c r="U18" s="47" t="str">
        <f ca="1">IFERROR(__xludf.DUMMYFUNCTION("SPARKLINE(S18:T18,{""charttype"",""bar"";""max"",1;""color1"",""lightgreen"";""color2"",""red""})"),"")</f>
        <v/>
      </c>
    </row>
    <row r="19" spans="1:21" ht="12.5" x14ac:dyDescent="0.25">
      <c r="A19" s="142"/>
      <c r="B19" s="62" t="s">
        <v>14</v>
      </c>
      <c r="C19" s="89"/>
      <c r="D19" s="47"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60">
        <f t="shared" si="6"/>
        <v>0</v>
      </c>
      <c r="T19" s="46">
        <v>1</v>
      </c>
      <c r="U19" s="47" t="str">
        <f ca="1">IFERROR(__xludf.DUMMYFUNCTION("SPARKLINE(S19:T19,{""charttype"",""bar"";""max"",1;""color1"",""lightgreen"";""color2"",""red""})"),"")</f>
        <v/>
      </c>
    </row>
    <row r="20" spans="1:21" ht="12.5" x14ac:dyDescent="0.25">
      <c r="A20" s="142"/>
      <c r="B20" s="62" t="s">
        <v>15</v>
      </c>
      <c r="C20" s="89"/>
      <c r="D20" s="47"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60">
        <f t="shared" si="6"/>
        <v>0</v>
      </c>
      <c r="T20" s="46">
        <v>1</v>
      </c>
      <c r="U20" s="47" t="str">
        <f ca="1">IFERROR(__xludf.DUMMYFUNCTION("SPARKLINE(S20:T20,{""charttype"",""bar"";""max"",1;""color1"",""lightgreen"";""color2"",""red""})"),"")</f>
        <v/>
      </c>
    </row>
    <row r="21" spans="1:21" ht="12.5" x14ac:dyDescent="0.25">
      <c r="A21" s="142"/>
      <c r="B21" s="62" t="s">
        <v>11</v>
      </c>
      <c r="C21" s="89"/>
      <c r="D21" s="47"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60">
        <f t="shared" si="6"/>
        <v>0</v>
      </c>
      <c r="T21" s="46">
        <v>1</v>
      </c>
      <c r="U21" s="47" t="str">
        <f ca="1">IFERROR(__xludf.DUMMYFUNCTION("SPARKLINE(S21:T21,{""charttype"",""bar"";""max"",1;""color1"",""lightgreen"";""color2"",""red""})"),"")</f>
        <v/>
      </c>
    </row>
    <row r="22" spans="1:21" ht="12.5" x14ac:dyDescent="0.25">
      <c r="A22" s="135"/>
      <c r="B22" s="62"/>
      <c r="C22" s="94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46"/>
    </row>
    <row r="23" spans="1:21" ht="7.5" customHeight="1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43"/>
      <c r="U23" s="43"/>
    </row>
    <row r="24" spans="1:21" ht="22.5" customHeight="1" x14ac:dyDescent="0.35">
      <c r="A24" s="141" t="s">
        <v>20</v>
      </c>
      <c r="B24" s="99" t="str">
        <f>CONCATENATE(A24," achieved ",TEXT(S24,"00%")," of his personal OKRs")</f>
        <v>Name achieved 00% of his personal OKRs</v>
      </c>
      <c r="C24" s="100" t="s">
        <v>4</v>
      </c>
      <c r="D24" s="78" t="str">
        <f ca="1">IFERROR((AVERAGE(D29:D31,D35:D37)-D25)/D25,"")</f>
        <v/>
      </c>
      <c r="E24" s="79" t="str">
        <f t="shared" ref="E24:R24" ca="1" si="7">IFERROR((AVERAGE(E29:E32,E35:E38)-E25)/E25,"")</f>
        <v/>
      </c>
      <c r="F24" s="79" t="str">
        <f t="shared" ca="1" si="7"/>
        <v/>
      </c>
      <c r="G24" s="79" t="str">
        <f t="shared" ca="1" si="7"/>
        <v/>
      </c>
      <c r="H24" s="79" t="str">
        <f t="shared" ca="1" si="7"/>
        <v/>
      </c>
      <c r="I24" s="79" t="str">
        <f t="shared" ca="1" si="7"/>
        <v/>
      </c>
      <c r="J24" s="79" t="str">
        <f t="shared" ca="1" si="7"/>
        <v/>
      </c>
      <c r="K24" s="79" t="str">
        <f t="shared" ca="1" si="7"/>
        <v/>
      </c>
      <c r="L24" s="79" t="str">
        <f t="shared" ca="1" si="7"/>
        <v/>
      </c>
      <c r="M24" s="79" t="str">
        <f t="shared" ca="1" si="7"/>
        <v/>
      </c>
      <c r="N24" s="79" t="str">
        <f t="shared" ca="1" si="7"/>
        <v/>
      </c>
      <c r="O24" s="79" t="str">
        <f t="shared" ca="1" si="7"/>
        <v/>
      </c>
      <c r="P24" s="79" t="str">
        <f t="shared" ca="1" si="7"/>
        <v/>
      </c>
      <c r="Q24" s="79" t="str">
        <f t="shared" ca="1" si="7"/>
        <v/>
      </c>
      <c r="R24" s="79" t="str">
        <f t="shared" ca="1" si="7"/>
        <v/>
      </c>
      <c r="S24" s="138">
        <f>(AVERAGE(S28,S34))</f>
        <v>0</v>
      </c>
      <c r="T24" s="46">
        <v>1</v>
      </c>
      <c r="U24" s="139" t="str">
        <f ca="1">IFERROR(__xludf.DUMMYFUNCTION("SPARKLINE(S24:T24,{""charttype"",""bar"";""max"",1;""color1"",""green"";""color2"",""red""})"),"")</f>
        <v/>
      </c>
    </row>
    <row r="25" spans="1:21" ht="22.5" customHeight="1" x14ac:dyDescent="0.25">
      <c r="A25" s="142"/>
      <c r="B25" s="147"/>
      <c r="C25" s="77" t="s">
        <v>5</v>
      </c>
      <c r="D25" s="101" t="str">
        <f t="shared" ref="D25:R25" ca="1" si="8">IFERROR(1-($R$9-D$9)/((_xludf.DAYS($F$2,$D$2)+1)),"0%")</f>
        <v>0%</v>
      </c>
      <c r="E25" s="102" t="str">
        <f t="shared" ca="1" si="8"/>
        <v>0%</v>
      </c>
      <c r="F25" s="102" t="str">
        <f t="shared" ca="1" si="8"/>
        <v>0%</v>
      </c>
      <c r="G25" s="102" t="str">
        <f t="shared" ca="1" si="8"/>
        <v>0%</v>
      </c>
      <c r="H25" s="102" t="str">
        <f t="shared" ca="1" si="8"/>
        <v>0%</v>
      </c>
      <c r="I25" s="102" t="str">
        <f t="shared" ca="1" si="8"/>
        <v>0%</v>
      </c>
      <c r="J25" s="102" t="str">
        <f t="shared" ca="1" si="8"/>
        <v>0%</v>
      </c>
      <c r="K25" s="102" t="str">
        <f t="shared" ca="1" si="8"/>
        <v>0%</v>
      </c>
      <c r="L25" s="102" t="str">
        <f t="shared" ca="1" si="8"/>
        <v>0%</v>
      </c>
      <c r="M25" s="102" t="str">
        <f t="shared" ca="1" si="8"/>
        <v>0%</v>
      </c>
      <c r="N25" s="102" t="str">
        <f t="shared" ca="1" si="8"/>
        <v>0%</v>
      </c>
      <c r="O25" s="102" t="str">
        <f t="shared" ca="1" si="8"/>
        <v>0%</v>
      </c>
      <c r="P25" s="102" t="str">
        <f t="shared" ca="1" si="8"/>
        <v>0%</v>
      </c>
      <c r="Q25" s="102" t="str">
        <f t="shared" ca="1" si="8"/>
        <v>0%</v>
      </c>
      <c r="R25" s="102" t="str">
        <f t="shared" ca="1" si="8"/>
        <v>0%</v>
      </c>
      <c r="S25" s="134"/>
      <c r="T25" s="46">
        <v>1</v>
      </c>
      <c r="U25" s="130"/>
    </row>
    <row r="26" spans="1:21" ht="22.5" customHeight="1" x14ac:dyDescent="0.3">
      <c r="A26" s="142"/>
      <c r="B26" s="135"/>
      <c r="C26" s="81"/>
      <c r="D26" s="49">
        <f>$D$2</f>
        <v>44409</v>
      </c>
      <c r="E26" s="50">
        <f>$E$2</f>
        <v>44410</v>
      </c>
      <c r="F26" s="50">
        <f t="shared" ref="F26:R26" si="9">E26+7</f>
        <v>44417</v>
      </c>
      <c r="G26" s="50">
        <f t="shared" si="9"/>
        <v>44424</v>
      </c>
      <c r="H26" s="50">
        <f t="shared" si="9"/>
        <v>44431</v>
      </c>
      <c r="I26" s="50">
        <f t="shared" si="9"/>
        <v>44438</v>
      </c>
      <c r="J26" s="50">
        <f t="shared" si="9"/>
        <v>44445</v>
      </c>
      <c r="K26" s="50">
        <f t="shared" si="9"/>
        <v>44452</v>
      </c>
      <c r="L26" s="50">
        <f t="shared" si="9"/>
        <v>44459</v>
      </c>
      <c r="M26" s="50">
        <f t="shared" si="9"/>
        <v>44466</v>
      </c>
      <c r="N26" s="50">
        <f t="shared" si="9"/>
        <v>44473</v>
      </c>
      <c r="O26" s="50">
        <f t="shared" si="9"/>
        <v>44480</v>
      </c>
      <c r="P26" s="50">
        <f t="shared" si="9"/>
        <v>44487</v>
      </c>
      <c r="Q26" s="50">
        <f t="shared" si="9"/>
        <v>44494</v>
      </c>
      <c r="R26" s="50">
        <f t="shared" si="9"/>
        <v>44501</v>
      </c>
      <c r="S26" s="82" t="s">
        <v>6</v>
      </c>
      <c r="T26" s="46">
        <v>1</v>
      </c>
      <c r="U26" s="43"/>
    </row>
    <row r="27" spans="1:21" ht="12.5" x14ac:dyDescent="0.25">
      <c r="A27" s="142"/>
      <c r="B27" s="103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104">
        <v>1</v>
      </c>
      <c r="U27" s="43"/>
    </row>
    <row r="28" spans="1:21" ht="13" x14ac:dyDescent="0.3">
      <c r="A28" s="142"/>
      <c r="B28" s="53" t="s">
        <v>7</v>
      </c>
      <c r="C28" s="105">
        <f>S28</f>
        <v>0</v>
      </c>
      <c r="D28" s="86">
        <f>IFERROR(AVERAGE(D29:D31)," ")</f>
        <v>0</v>
      </c>
      <c r="E28" s="87" t="str">
        <f t="shared" ref="E28:R28" si="10">IFERROR(AVERAGE(E29:E32)," ")</f>
        <v xml:space="preserve"> </v>
      </c>
      <c r="F28" s="87" t="str">
        <f t="shared" si="10"/>
        <v xml:space="preserve"> </v>
      </c>
      <c r="G28" s="87" t="str">
        <f t="shared" si="10"/>
        <v xml:space="preserve"> </v>
      </c>
      <c r="H28" s="87" t="str">
        <f t="shared" si="10"/>
        <v xml:space="preserve"> </v>
      </c>
      <c r="I28" s="87" t="str">
        <f t="shared" si="10"/>
        <v xml:space="preserve"> </v>
      </c>
      <c r="J28" s="87" t="str">
        <f t="shared" si="10"/>
        <v xml:space="preserve"> </v>
      </c>
      <c r="K28" s="87" t="str">
        <f t="shared" si="10"/>
        <v xml:space="preserve"> </v>
      </c>
      <c r="L28" s="87" t="str">
        <f t="shared" si="10"/>
        <v xml:space="preserve"> </v>
      </c>
      <c r="M28" s="87" t="str">
        <f t="shared" si="10"/>
        <v xml:space="preserve"> </v>
      </c>
      <c r="N28" s="87" t="str">
        <f t="shared" si="10"/>
        <v xml:space="preserve"> </v>
      </c>
      <c r="O28" s="87" t="str">
        <f t="shared" si="10"/>
        <v xml:space="preserve"> </v>
      </c>
      <c r="P28" s="87" t="str">
        <f t="shared" si="10"/>
        <v xml:space="preserve"> </v>
      </c>
      <c r="Q28" s="87" t="str">
        <f t="shared" si="10"/>
        <v xml:space="preserve"> </v>
      </c>
      <c r="R28" s="87" t="str">
        <f t="shared" si="10"/>
        <v xml:space="preserve"> </v>
      </c>
      <c r="S28" s="88">
        <f>AVERAGE(S29:S32)</f>
        <v>0</v>
      </c>
      <c r="T28" s="84">
        <v>1</v>
      </c>
      <c r="U28" s="47"/>
    </row>
    <row r="29" spans="1:21" ht="12.5" x14ac:dyDescent="0.25">
      <c r="A29" s="142"/>
      <c r="B29" s="62" t="s">
        <v>13</v>
      </c>
      <c r="C29" s="89"/>
      <c r="D29" s="10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60">
        <f t="shared" ref="S29:S32" si="11">IF(MAX(E29:R29)&gt;100%,100%,MAX(E29:R29))</f>
        <v>0</v>
      </c>
      <c r="T29" s="46">
        <v>1</v>
      </c>
      <c r="U29" s="47" t="str">
        <f ca="1">IFERROR(__xludf.DUMMYFUNCTION("SPARKLINE(S29:T29,{""charttype"",""bar"";""max"",1;""color1"",""lightgreen"";""color2"",""red""})"),"")</f>
        <v/>
      </c>
    </row>
    <row r="30" spans="1:21" ht="12.5" x14ac:dyDescent="0.25">
      <c r="A30" s="142"/>
      <c r="B30" s="62" t="s">
        <v>14</v>
      </c>
      <c r="C30" s="89"/>
      <c r="D30" s="106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60">
        <f t="shared" si="11"/>
        <v>0</v>
      </c>
      <c r="T30" s="46">
        <v>1</v>
      </c>
      <c r="U30" s="47" t="str">
        <f ca="1">IFERROR(__xludf.DUMMYFUNCTION("SPARKLINE(S30:T30,{""charttype"",""bar"";""max"",1;""color1"",""lightgreen"";""color2"",""red""})"),"")</f>
        <v/>
      </c>
    </row>
    <row r="31" spans="1:21" ht="12.5" x14ac:dyDescent="0.25">
      <c r="A31" s="142"/>
      <c r="B31" s="62" t="s">
        <v>15</v>
      </c>
      <c r="C31" s="89"/>
      <c r="D31" s="10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60">
        <f t="shared" si="11"/>
        <v>0</v>
      </c>
      <c r="T31" s="46">
        <v>1</v>
      </c>
      <c r="U31" s="47" t="str">
        <f ca="1">IFERROR(__xludf.DUMMYFUNCTION("SPARKLINE(S31:T31,{""charttype"",""bar"";""max"",1;""color1"",""lightgreen"";""color2"",""red""})"),"")</f>
        <v/>
      </c>
    </row>
    <row r="32" spans="1:21" ht="12.5" x14ac:dyDescent="0.25">
      <c r="A32" s="142"/>
      <c r="B32" s="62" t="s">
        <v>11</v>
      </c>
      <c r="C32" s="89"/>
      <c r="D32" s="10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60">
        <f t="shared" si="11"/>
        <v>0</v>
      </c>
      <c r="T32" s="46">
        <v>1</v>
      </c>
      <c r="U32" s="47" t="str">
        <f ca="1">IFERROR(__xludf.DUMMYFUNCTION("SPARKLINE(S32:T32,{""charttype"",""bar"";""max"",1;""color1"",""lightgreen"";""color2"",""red""})"),"")</f>
        <v/>
      </c>
    </row>
    <row r="33" spans="1:21" ht="13" x14ac:dyDescent="0.3">
      <c r="A33" s="142"/>
      <c r="B33" s="10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3"/>
      <c r="T33" s="104">
        <v>1</v>
      </c>
      <c r="U33" s="81"/>
    </row>
    <row r="34" spans="1:21" ht="13" x14ac:dyDescent="0.3">
      <c r="A34" s="142"/>
      <c r="B34" s="53" t="s">
        <v>12</v>
      </c>
      <c r="C34" s="105">
        <f>S34</f>
        <v>0</v>
      </c>
      <c r="D34" s="86">
        <f>IFERROR(AVERAGE(D35:D37)," ")</f>
        <v>0</v>
      </c>
      <c r="E34" s="87" t="str">
        <f t="shared" ref="E34:R34" si="12">IFERROR(AVERAGE(E35:E38)," ")</f>
        <v xml:space="preserve"> </v>
      </c>
      <c r="F34" s="87" t="str">
        <f t="shared" si="12"/>
        <v xml:space="preserve"> </v>
      </c>
      <c r="G34" s="87" t="str">
        <f t="shared" si="12"/>
        <v xml:space="preserve"> </v>
      </c>
      <c r="H34" s="87" t="str">
        <f t="shared" si="12"/>
        <v xml:space="preserve"> </v>
      </c>
      <c r="I34" s="87" t="str">
        <f t="shared" si="12"/>
        <v xml:space="preserve"> </v>
      </c>
      <c r="J34" s="87" t="str">
        <f t="shared" si="12"/>
        <v xml:space="preserve"> </v>
      </c>
      <c r="K34" s="87" t="str">
        <f t="shared" si="12"/>
        <v xml:space="preserve"> </v>
      </c>
      <c r="L34" s="87" t="str">
        <f t="shared" si="12"/>
        <v xml:space="preserve"> </v>
      </c>
      <c r="M34" s="87" t="str">
        <f t="shared" si="12"/>
        <v xml:space="preserve"> </v>
      </c>
      <c r="N34" s="87" t="str">
        <f t="shared" si="12"/>
        <v xml:space="preserve"> </v>
      </c>
      <c r="O34" s="87" t="str">
        <f t="shared" si="12"/>
        <v xml:space="preserve"> </v>
      </c>
      <c r="P34" s="87" t="str">
        <f t="shared" si="12"/>
        <v xml:space="preserve"> </v>
      </c>
      <c r="Q34" s="87" t="str">
        <f t="shared" si="12"/>
        <v xml:space="preserve"> </v>
      </c>
      <c r="R34" s="87" t="str">
        <f t="shared" si="12"/>
        <v xml:space="preserve"> </v>
      </c>
      <c r="S34" s="88">
        <f>AVERAGE(S35:S38)</f>
        <v>0</v>
      </c>
      <c r="T34" s="84">
        <v>1</v>
      </c>
      <c r="U34" s="81"/>
    </row>
    <row r="35" spans="1:21" ht="12.5" x14ac:dyDescent="0.25">
      <c r="A35" s="142"/>
      <c r="B35" s="62" t="s">
        <v>13</v>
      </c>
      <c r="C35" s="89"/>
      <c r="D35" s="106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60">
        <f t="shared" ref="S35:S38" si="13">IF(MAX(E35:R35)&gt;100%,100%,MAX(E35:R35))</f>
        <v>0</v>
      </c>
      <c r="T35" s="46">
        <v>1</v>
      </c>
      <c r="U35" s="47" t="str">
        <f ca="1">IFERROR(__xludf.DUMMYFUNCTION("SPARKLINE(S35:T35,{""charttype"",""bar"";""max"",1;""color1"",""lightgreen"";""color2"",""red""})"),"")</f>
        <v/>
      </c>
    </row>
    <row r="36" spans="1:21" ht="12.5" x14ac:dyDescent="0.25">
      <c r="A36" s="142"/>
      <c r="B36" s="62" t="s">
        <v>14</v>
      </c>
      <c r="C36" s="89"/>
      <c r="D36" s="106"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60">
        <f t="shared" si="13"/>
        <v>0</v>
      </c>
      <c r="T36" s="46">
        <v>1</v>
      </c>
      <c r="U36" s="47" t="str">
        <f ca="1">IFERROR(__xludf.DUMMYFUNCTION("SPARKLINE(S36:T36,{""charttype"",""bar"";""max"",1;""color1"",""lightgreen"";""color2"",""red""})"),"")</f>
        <v/>
      </c>
    </row>
    <row r="37" spans="1:21" ht="12.5" x14ac:dyDescent="0.25">
      <c r="A37" s="142"/>
      <c r="B37" s="62" t="s">
        <v>15</v>
      </c>
      <c r="C37" s="89"/>
      <c r="D37" s="106"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60">
        <f t="shared" si="13"/>
        <v>0</v>
      </c>
      <c r="T37" s="46">
        <v>1</v>
      </c>
      <c r="U37" s="47" t="str">
        <f ca="1">IFERROR(__xludf.DUMMYFUNCTION("SPARKLINE(S37:T37,{""charttype"",""bar"";""max"",1;""color1"",""lightgreen"";""color2"",""red""})"),"")</f>
        <v/>
      </c>
    </row>
    <row r="38" spans="1:21" ht="12.5" x14ac:dyDescent="0.25">
      <c r="A38" s="142"/>
      <c r="B38" s="62" t="s">
        <v>11</v>
      </c>
      <c r="C38" s="89"/>
      <c r="D38" s="106"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60">
        <f t="shared" si="13"/>
        <v>0</v>
      </c>
      <c r="T38" s="46">
        <v>1</v>
      </c>
      <c r="U38" s="47" t="str">
        <f ca="1">IFERROR(__xludf.DUMMYFUNCTION("SPARKLINE(S38:T38,{""charttype"",""bar"";""max"",1;""color1"",""lightgreen"";""color2"",""red""})"),"")</f>
        <v/>
      </c>
    </row>
    <row r="39" spans="1:21" ht="12.5" x14ac:dyDescent="0.25">
      <c r="A39" s="135"/>
      <c r="B39" s="62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  <c r="T39" s="46"/>
    </row>
    <row r="40" spans="1:21" ht="7.5" customHeight="1" x14ac:dyDescent="0.25">
      <c r="A40" s="107"/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1"/>
      <c r="U40" s="111"/>
    </row>
    <row r="41" spans="1:21" ht="22.5" customHeight="1" x14ac:dyDescent="0.35">
      <c r="A41" s="143" t="s">
        <v>20</v>
      </c>
      <c r="B41" s="112" t="str">
        <f>CONCATENATE(A41," achieved ",TEXT(S41,"00%")," of his personal OKRs")</f>
        <v>Name achieved 00% of his personal OKRs</v>
      </c>
      <c r="C41" s="77" t="s">
        <v>4</v>
      </c>
      <c r="D41" s="113" t="str">
        <f ca="1">IFERROR((AVERAGE(D46:D48,D52:D54)-D42)/D42,"")</f>
        <v/>
      </c>
      <c r="E41" s="114" t="str">
        <f t="shared" ref="E41:R41" ca="1" si="14">IFERROR((AVERAGE(E46:E49,E52:E55)-E42)/E42,"")</f>
        <v/>
      </c>
      <c r="F41" s="114" t="str">
        <f t="shared" ca="1" si="14"/>
        <v/>
      </c>
      <c r="G41" s="114" t="str">
        <f t="shared" ca="1" si="14"/>
        <v/>
      </c>
      <c r="H41" s="114" t="str">
        <f t="shared" ca="1" si="14"/>
        <v/>
      </c>
      <c r="I41" s="114" t="str">
        <f t="shared" ca="1" si="14"/>
        <v/>
      </c>
      <c r="J41" s="114" t="str">
        <f t="shared" ca="1" si="14"/>
        <v/>
      </c>
      <c r="K41" s="114" t="str">
        <f t="shared" ca="1" si="14"/>
        <v/>
      </c>
      <c r="L41" s="114" t="str">
        <f t="shared" ca="1" si="14"/>
        <v/>
      </c>
      <c r="M41" s="114" t="str">
        <f t="shared" ca="1" si="14"/>
        <v/>
      </c>
      <c r="N41" s="114" t="str">
        <f t="shared" ca="1" si="14"/>
        <v/>
      </c>
      <c r="O41" s="114" t="str">
        <f t="shared" ca="1" si="14"/>
        <v/>
      </c>
      <c r="P41" s="114" t="str">
        <f t="shared" ca="1" si="14"/>
        <v/>
      </c>
      <c r="Q41" s="114" t="str">
        <f t="shared" ca="1" si="14"/>
        <v/>
      </c>
      <c r="R41" s="114" t="str">
        <f t="shared" ca="1" si="14"/>
        <v/>
      </c>
      <c r="S41" s="138">
        <f>(AVERAGE(S45,S51))</f>
        <v>0</v>
      </c>
      <c r="T41" s="115">
        <v>1</v>
      </c>
      <c r="U41" s="140" t="str">
        <f ca="1">IFERROR(__xludf.DUMMYFUNCTION("SPARKLINE(S41:T41,{""charttype"",""bar"";""max"",1;""color1"",""green"";""color2"",""red""})"),"")</f>
        <v/>
      </c>
    </row>
    <row r="42" spans="1:21" ht="22.5" customHeight="1" x14ac:dyDescent="0.25">
      <c r="A42" s="142"/>
      <c r="B42" s="144"/>
      <c r="C42" s="77" t="s">
        <v>5</v>
      </c>
      <c r="D42" s="101" t="str">
        <f t="shared" ref="D42:R42" ca="1" si="15">IFERROR(1-($R$9-D$9)/((_xludf.DAYS($F$2,$D$2)+1)),"0%")</f>
        <v>0%</v>
      </c>
      <c r="E42" s="102" t="str">
        <f t="shared" ca="1" si="15"/>
        <v>0%</v>
      </c>
      <c r="F42" s="102" t="str">
        <f t="shared" ca="1" si="15"/>
        <v>0%</v>
      </c>
      <c r="G42" s="102" t="str">
        <f t="shared" ca="1" si="15"/>
        <v>0%</v>
      </c>
      <c r="H42" s="102" t="str">
        <f t="shared" ca="1" si="15"/>
        <v>0%</v>
      </c>
      <c r="I42" s="102" t="str">
        <f t="shared" ca="1" si="15"/>
        <v>0%</v>
      </c>
      <c r="J42" s="102" t="str">
        <f t="shared" ca="1" si="15"/>
        <v>0%</v>
      </c>
      <c r="K42" s="102" t="str">
        <f t="shared" ca="1" si="15"/>
        <v>0%</v>
      </c>
      <c r="L42" s="102" t="str">
        <f t="shared" ca="1" si="15"/>
        <v>0%</v>
      </c>
      <c r="M42" s="102" t="str">
        <f t="shared" ca="1" si="15"/>
        <v>0%</v>
      </c>
      <c r="N42" s="102" t="str">
        <f t="shared" ca="1" si="15"/>
        <v>0%</v>
      </c>
      <c r="O42" s="102" t="str">
        <f t="shared" ca="1" si="15"/>
        <v>0%</v>
      </c>
      <c r="P42" s="102" t="str">
        <f t="shared" ca="1" si="15"/>
        <v>0%</v>
      </c>
      <c r="Q42" s="102" t="str">
        <f t="shared" ca="1" si="15"/>
        <v>0%</v>
      </c>
      <c r="R42" s="102" t="str">
        <f t="shared" ca="1" si="15"/>
        <v>0%</v>
      </c>
      <c r="S42" s="134"/>
      <c r="T42" s="115">
        <v>1</v>
      </c>
      <c r="U42" s="130"/>
    </row>
    <row r="43" spans="1:21" ht="22.5" customHeight="1" x14ac:dyDescent="0.3">
      <c r="A43" s="142"/>
      <c r="B43" s="134"/>
      <c r="C43" s="81"/>
      <c r="D43" s="49">
        <f>$D$2</f>
        <v>44409</v>
      </c>
      <c r="E43" s="50">
        <f>$E$2</f>
        <v>44410</v>
      </c>
      <c r="F43" s="50">
        <f t="shared" ref="F43:R43" si="16">E43+7</f>
        <v>44417</v>
      </c>
      <c r="G43" s="50">
        <f t="shared" si="16"/>
        <v>44424</v>
      </c>
      <c r="H43" s="50">
        <f t="shared" si="16"/>
        <v>44431</v>
      </c>
      <c r="I43" s="50">
        <f t="shared" si="16"/>
        <v>44438</v>
      </c>
      <c r="J43" s="50">
        <f t="shared" si="16"/>
        <v>44445</v>
      </c>
      <c r="K43" s="50">
        <f t="shared" si="16"/>
        <v>44452</v>
      </c>
      <c r="L43" s="50">
        <f t="shared" si="16"/>
        <v>44459</v>
      </c>
      <c r="M43" s="50">
        <f t="shared" si="16"/>
        <v>44466</v>
      </c>
      <c r="N43" s="50">
        <f t="shared" si="16"/>
        <v>44473</v>
      </c>
      <c r="O43" s="50">
        <f t="shared" si="16"/>
        <v>44480</v>
      </c>
      <c r="P43" s="50">
        <f t="shared" si="16"/>
        <v>44487</v>
      </c>
      <c r="Q43" s="50">
        <f t="shared" si="16"/>
        <v>44494</v>
      </c>
      <c r="R43" s="50">
        <f t="shared" si="16"/>
        <v>44501</v>
      </c>
      <c r="S43" s="82" t="s">
        <v>6</v>
      </c>
      <c r="T43" s="115">
        <v>1</v>
      </c>
      <c r="U43" s="81"/>
    </row>
    <row r="44" spans="1:21" ht="12.5" x14ac:dyDescent="0.25">
      <c r="A44" s="142"/>
      <c r="B44" s="103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104">
        <v>1</v>
      </c>
      <c r="U44" s="81"/>
    </row>
    <row r="45" spans="1:21" ht="13" x14ac:dyDescent="0.3">
      <c r="A45" s="142"/>
      <c r="B45" s="53" t="s">
        <v>7</v>
      </c>
      <c r="C45" s="105">
        <f>S45</f>
        <v>0</v>
      </c>
      <c r="D45" s="86">
        <f>IFERROR(AVERAGE(D46:D48)," ")</f>
        <v>0</v>
      </c>
      <c r="E45" s="87" t="str">
        <f t="shared" ref="E45:R45" si="17">IFERROR(AVERAGE(E46:E49)," ")</f>
        <v xml:space="preserve"> </v>
      </c>
      <c r="F45" s="87" t="str">
        <f t="shared" si="17"/>
        <v xml:space="preserve"> </v>
      </c>
      <c r="G45" s="87" t="str">
        <f t="shared" si="17"/>
        <v xml:space="preserve"> </v>
      </c>
      <c r="H45" s="87" t="str">
        <f t="shared" si="17"/>
        <v xml:space="preserve"> </v>
      </c>
      <c r="I45" s="87" t="str">
        <f t="shared" si="17"/>
        <v xml:space="preserve"> </v>
      </c>
      <c r="J45" s="87" t="str">
        <f t="shared" si="17"/>
        <v xml:space="preserve"> </v>
      </c>
      <c r="K45" s="87" t="str">
        <f t="shared" si="17"/>
        <v xml:space="preserve"> </v>
      </c>
      <c r="L45" s="87" t="str">
        <f t="shared" si="17"/>
        <v xml:space="preserve"> </v>
      </c>
      <c r="M45" s="87" t="str">
        <f t="shared" si="17"/>
        <v xml:space="preserve"> </v>
      </c>
      <c r="N45" s="87" t="str">
        <f t="shared" si="17"/>
        <v xml:space="preserve"> </v>
      </c>
      <c r="O45" s="87" t="str">
        <f t="shared" si="17"/>
        <v xml:space="preserve"> </v>
      </c>
      <c r="P45" s="87" t="str">
        <f t="shared" si="17"/>
        <v xml:space="preserve"> </v>
      </c>
      <c r="Q45" s="87" t="str">
        <f t="shared" si="17"/>
        <v xml:space="preserve"> </v>
      </c>
      <c r="R45" s="87" t="str">
        <f t="shared" si="17"/>
        <v xml:space="preserve"> </v>
      </c>
      <c r="S45" s="88">
        <f>AVERAGE(S46:S49)</f>
        <v>0</v>
      </c>
      <c r="T45" s="84">
        <v>1</v>
      </c>
      <c r="U45" s="116"/>
    </row>
    <row r="46" spans="1:21" ht="12.5" x14ac:dyDescent="0.25">
      <c r="A46" s="142"/>
      <c r="B46" s="117" t="s">
        <v>13</v>
      </c>
      <c r="C46" s="89"/>
      <c r="D46" s="118">
        <v>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60">
        <f t="shared" ref="S46:S49" si="18">MAX(D46:R46)</f>
        <v>0</v>
      </c>
      <c r="T46" s="115">
        <v>1</v>
      </c>
      <c r="U46" s="89" t="str">
        <f ca="1">IFERROR(__xludf.DUMMYFUNCTION("SPARKLINE(S46:T46,{""charttype"",""bar"";""max"",1;""color1"",""lightgreen"";""color2"",""red""})"),"")</f>
        <v/>
      </c>
    </row>
    <row r="47" spans="1:21" ht="12.5" x14ac:dyDescent="0.25">
      <c r="A47" s="142"/>
      <c r="B47" s="117" t="s">
        <v>14</v>
      </c>
      <c r="C47" s="89"/>
      <c r="D47" s="118">
        <v>0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60">
        <f t="shared" si="18"/>
        <v>0</v>
      </c>
      <c r="T47" s="115">
        <v>1</v>
      </c>
      <c r="U47" s="89" t="str">
        <f ca="1">IFERROR(__xludf.DUMMYFUNCTION("SPARKLINE(S47:T47,{""charttype"",""bar"";""max"",1;""color1"",""lightgreen"";""color2"",""red""})"),"")</f>
        <v/>
      </c>
    </row>
    <row r="48" spans="1:21" ht="12.5" x14ac:dyDescent="0.25">
      <c r="A48" s="142"/>
      <c r="B48" s="117" t="s">
        <v>15</v>
      </c>
      <c r="C48" s="89"/>
      <c r="D48" s="118">
        <v>0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60">
        <f t="shared" si="18"/>
        <v>0</v>
      </c>
      <c r="T48" s="115">
        <v>1</v>
      </c>
      <c r="U48" s="89" t="str">
        <f ca="1">IFERROR(__xludf.DUMMYFUNCTION("SPARKLINE(S48:T48,{""charttype"",""bar"";""max"",1;""color1"",""lightgreen"";""color2"",""red""})"),"")</f>
        <v/>
      </c>
    </row>
    <row r="49" spans="1:21" ht="12.5" x14ac:dyDescent="0.25">
      <c r="A49" s="142"/>
      <c r="B49" s="119" t="s">
        <v>11</v>
      </c>
      <c r="C49" s="89"/>
      <c r="D49" s="118">
        <v>0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60">
        <f t="shared" si="18"/>
        <v>0</v>
      </c>
      <c r="T49" s="115">
        <v>1</v>
      </c>
      <c r="U49" s="89" t="str">
        <f ca="1">IFERROR(__xludf.DUMMYFUNCTION("SPARKLINE(S49:T49,{""charttype"",""bar"";""max"",1;""color1"",""lightgreen"";""color2"",""red""})"),"")</f>
        <v/>
      </c>
    </row>
    <row r="50" spans="1:21" ht="13" x14ac:dyDescent="0.3">
      <c r="A50" s="142"/>
      <c r="B50" s="103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3"/>
      <c r="T50" s="104">
        <v>1</v>
      </c>
      <c r="U50" s="81"/>
    </row>
    <row r="51" spans="1:21" ht="13" x14ac:dyDescent="0.3">
      <c r="A51" s="142"/>
      <c r="B51" s="53" t="s">
        <v>12</v>
      </c>
      <c r="C51" s="105">
        <f>S51</f>
        <v>0</v>
      </c>
      <c r="D51" s="86">
        <f>IFERROR(AVERAGE(D52:D54)," ")</f>
        <v>0</v>
      </c>
      <c r="E51" s="87" t="str">
        <f t="shared" ref="E51:R51" si="19">IFERROR(AVERAGE(E52:E55)," ")</f>
        <v xml:space="preserve"> </v>
      </c>
      <c r="F51" s="87" t="str">
        <f t="shared" si="19"/>
        <v xml:space="preserve"> </v>
      </c>
      <c r="G51" s="87" t="str">
        <f t="shared" si="19"/>
        <v xml:space="preserve"> </v>
      </c>
      <c r="H51" s="87" t="str">
        <f t="shared" si="19"/>
        <v xml:space="preserve"> </v>
      </c>
      <c r="I51" s="87" t="str">
        <f t="shared" si="19"/>
        <v xml:space="preserve"> </v>
      </c>
      <c r="J51" s="87" t="str">
        <f t="shared" si="19"/>
        <v xml:space="preserve"> </v>
      </c>
      <c r="K51" s="87" t="str">
        <f t="shared" si="19"/>
        <v xml:space="preserve"> </v>
      </c>
      <c r="L51" s="87" t="str">
        <f t="shared" si="19"/>
        <v xml:space="preserve"> </v>
      </c>
      <c r="M51" s="87" t="str">
        <f t="shared" si="19"/>
        <v xml:space="preserve"> </v>
      </c>
      <c r="N51" s="87" t="str">
        <f t="shared" si="19"/>
        <v xml:space="preserve"> </v>
      </c>
      <c r="O51" s="87" t="str">
        <f t="shared" si="19"/>
        <v xml:space="preserve"> </v>
      </c>
      <c r="P51" s="87" t="str">
        <f t="shared" si="19"/>
        <v xml:space="preserve"> </v>
      </c>
      <c r="Q51" s="87" t="str">
        <f t="shared" si="19"/>
        <v xml:space="preserve"> </v>
      </c>
      <c r="R51" s="87" t="str">
        <f t="shared" si="19"/>
        <v xml:space="preserve"> </v>
      </c>
      <c r="S51" s="88">
        <f>AVERAGE(S52:S55)</f>
        <v>0</v>
      </c>
      <c r="T51" s="84">
        <v>1</v>
      </c>
      <c r="U51" s="81"/>
    </row>
    <row r="52" spans="1:21" ht="12.5" x14ac:dyDescent="0.25">
      <c r="A52" s="142"/>
      <c r="B52" s="117" t="s">
        <v>13</v>
      </c>
      <c r="C52" s="89"/>
      <c r="D52" s="118">
        <v>0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60">
        <f t="shared" ref="S52:S55" si="20">MAX(D52:R52)</f>
        <v>0</v>
      </c>
      <c r="T52" s="115">
        <v>1</v>
      </c>
      <c r="U52" s="89" t="str">
        <f ca="1">IFERROR(__xludf.DUMMYFUNCTION("SPARKLINE(S52:T52,{""charttype"",""bar"";""max"",1;""color1"",""lightgreen"";""color2"",""red""})"),"")</f>
        <v/>
      </c>
    </row>
    <row r="53" spans="1:21" ht="12.5" x14ac:dyDescent="0.25">
      <c r="A53" s="142"/>
      <c r="B53" s="117" t="s">
        <v>14</v>
      </c>
      <c r="C53" s="89"/>
      <c r="D53" s="118">
        <v>0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60">
        <f t="shared" si="20"/>
        <v>0</v>
      </c>
      <c r="T53" s="115">
        <v>1</v>
      </c>
      <c r="U53" s="89" t="str">
        <f ca="1">IFERROR(__xludf.DUMMYFUNCTION("SPARKLINE(S53:T53,{""charttype"",""bar"";""max"",1;""color1"",""lightgreen"";""color2"",""red""})"),"")</f>
        <v/>
      </c>
    </row>
    <row r="54" spans="1:21" ht="12.5" x14ac:dyDescent="0.25">
      <c r="A54" s="142"/>
      <c r="B54" s="120" t="s">
        <v>15</v>
      </c>
      <c r="C54" s="89"/>
      <c r="D54" s="118">
        <v>0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60">
        <f t="shared" si="20"/>
        <v>0</v>
      </c>
      <c r="T54" s="115">
        <v>1</v>
      </c>
      <c r="U54" s="89" t="str">
        <f ca="1">IFERROR(__xludf.DUMMYFUNCTION("SPARKLINE(S54:T54,{""charttype"",""bar"";""max"",1;""color1"",""lightgreen"";""color2"",""red""})"),"")</f>
        <v/>
      </c>
    </row>
    <row r="55" spans="1:21" ht="12.5" x14ac:dyDescent="0.25">
      <c r="A55" s="142"/>
      <c r="B55" s="119" t="s">
        <v>11</v>
      </c>
      <c r="C55" s="89"/>
      <c r="D55" s="118">
        <v>0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60">
        <f t="shared" si="20"/>
        <v>0</v>
      </c>
      <c r="T55" s="115">
        <v>1</v>
      </c>
      <c r="U55" s="89" t="str">
        <f ca="1">IFERROR(__xludf.DUMMYFUNCTION("SPARKLINE(S55:T55,{""charttype"",""bar"";""max"",1;""color1"",""lightgreen"";""color2"",""red""})"),"")</f>
        <v/>
      </c>
    </row>
    <row r="56" spans="1:21" ht="12.5" x14ac:dyDescent="0.25">
      <c r="A56" s="135"/>
      <c r="B56" s="119"/>
      <c r="C56" s="119"/>
      <c r="D56" s="119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2"/>
      <c r="U56" s="120"/>
    </row>
    <row r="57" spans="1:21" ht="7.5" customHeight="1" x14ac:dyDescent="0.25">
      <c r="A57" s="107"/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0"/>
      <c r="T57" s="111"/>
      <c r="U57" s="111"/>
    </row>
    <row r="58" spans="1:21" ht="12.5" x14ac:dyDescent="0.25">
      <c r="A58" s="123"/>
      <c r="B58" s="123"/>
      <c r="C58" s="123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3"/>
    </row>
    <row r="59" spans="1:21" ht="13" x14ac:dyDescent="0.3">
      <c r="A59" s="123"/>
      <c r="B59" s="126" t="s">
        <v>21</v>
      </c>
      <c r="C59" s="123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5"/>
      <c r="U59" s="123"/>
    </row>
    <row r="60" spans="1:21" ht="12.5" x14ac:dyDescent="0.25">
      <c r="A60" s="123"/>
      <c r="B60" s="123"/>
      <c r="C60" s="123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5"/>
      <c r="U60" s="123"/>
    </row>
  </sheetData>
  <mergeCells count="14">
    <mergeCell ref="P1:R2"/>
    <mergeCell ref="S1:T2"/>
    <mergeCell ref="A7:A22"/>
    <mergeCell ref="S7:S8"/>
    <mergeCell ref="U7:U8"/>
    <mergeCell ref="B8:B9"/>
    <mergeCell ref="S24:S25"/>
    <mergeCell ref="U24:U25"/>
    <mergeCell ref="S41:S42"/>
    <mergeCell ref="U41:U42"/>
    <mergeCell ref="A24:A39"/>
    <mergeCell ref="A41:A56"/>
    <mergeCell ref="B42:B43"/>
    <mergeCell ref="B25:B26"/>
  </mergeCells>
  <conditionalFormatting sqref="D3:D7 P3:T6 E7:H7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T3:T6 S12:S15 S18:S21 S29:S32 S35:S38">
    <cfRule type="cellIs" dxfId="9" priority="2" operator="between">
      <formula>"70%"</formula>
      <formula>"99%"</formula>
    </cfRule>
  </conditionalFormatting>
  <conditionalFormatting sqref="T3:T6 S12:S15 S18:S21 S29:S32 S35:S38">
    <cfRule type="cellIs" dxfId="8" priority="3" operator="greaterThanOrEqual">
      <formula>"100%"</formula>
    </cfRule>
  </conditionalFormatting>
  <conditionalFormatting sqref="T3:T6 S12:S15 S18:S21 S29:S32 S35:S38">
    <cfRule type="cellIs" dxfId="7" priority="4" operator="lessThan">
      <formula>"30%"</formula>
    </cfRule>
  </conditionalFormatting>
  <conditionalFormatting sqref="T3:T6 S12:S15 S18:S21 S29:S32 S35:S38">
    <cfRule type="cellIs" dxfId="6" priority="5" operator="between">
      <formula>"30%"</formula>
      <formula>"69%"</formula>
    </cfRule>
  </conditionalFormatting>
  <conditionalFormatting sqref="U7:U15 U17:U32 U35:U39">
    <cfRule type="cellIs" dxfId="5" priority="6" operator="equal">
      <formula>"100%"</formula>
    </cfRule>
  </conditionalFormatting>
  <conditionalFormatting sqref="U7:U15 U17:U32 U35:U39">
    <cfRule type="cellIs" dxfId="4" priority="7" operator="greaterThanOrEqual">
      <formula>"100%"</formula>
    </cfRule>
  </conditionalFormatting>
  <conditionalFormatting sqref="D7:R7 D24:R24 D41:R41">
    <cfRule type="colorScale" priority="8">
      <colorScale>
        <cfvo type="min"/>
        <cfvo type="formula" val="0"/>
        <color rgb="FFE67C73"/>
        <color rgb="FF57BB8A"/>
      </colorScale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1" displayEmptyCellsAs="gap" maxAxisType="custom" xr2:uid="{E982DB62-0294-4353-8B7A-5F8E821AC0C4}">
          <x14:colorSeries rgb="FF376091"/>
          <x14:sparklines>
            <x14:sparkline>
              <xm:f>'Personal (make a copy)'!D55:R55</xm:f>
              <xm:sqref>C55</xm:sqref>
            </x14:sparkline>
          </x14:sparklines>
        </x14:sparklineGroup>
        <x14:sparklineGroup manualMax="1" displayEmptyCellsAs="gap" maxAxisType="custom" xr2:uid="{A10BA7B5-61E2-488E-9DFF-9028D095991E}">
          <x14:colorSeries rgb="FF376091"/>
          <x14:sparklines>
            <x14:sparkline>
              <xm:f>'Personal (make a copy)'!D54:R54</xm:f>
              <xm:sqref>C54</xm:sqref>
            </x14:sparkline>
          </x14:sparklines>
        </x14:sparklineGroup>
        <x14:sparklineGroup manualMax="1" displayEmptyCellsAs="gap" maxAxisType="custom" xr2:uid="{7E19423E-3DB9-4599-9540-8901C5FEC73D}">
          <x14:colorSeries rgb="FF376091"/>
          <x14:sparklines>
            <x14:sparkline>
              <xm:f>'Personal (make a copy)'!D53:R53</xm:f>
              <xm:sqref>C53</xm:sqref>
            </x14:sparkline>
          </x14:sparklines>
        </x14:sparklineGroup>
        <x14:sparklineGroup manualMax="1" displayEmptyCellsAs="gap" maxAxisType="custom" xr2:uid="{0C4CD7A5-FDC5-4F07-9301-0C7D7ED57E46}">
          <x14:colorSeries rgb="FF376091"/>
          <x14:sparklines>
            <x14:sparkline>
              <xm:f>'Personal (make a copy)'!D52:R52</xm:f>
              <xm:sqref>C52</xm:sqref>
            </x14:sparkline>
          </x14:sparklines>
        </x14:sparklineGroup>
        <x14:sparklineGroup manualMax="1" displayEmptyCellsAs="gap" maxAxisType="custom" xr2:uid="{9AEB44CC-EB2B-4AE2-9E68-BEBB8118ECBC}">
          <x14:colorSeries rgb="FF376091"/>
          <x14:sparklines>
            <x14:sparkline>
              <xm:f>'Personal (make a copy)'!D49:R49</xm:f>
              <xm:sqref>C49</xm:sqref>
            </x14:sparkline>
          </x14:sparklines>
        </x14:sparklineGroup>
        <x14:sparklineGroup manualMax="1" displayEmptyCellsAs="gap" maxAxisType="custom" xr2:uid="{F0B54B69-B523-4E6A-B7FD-363A2F0E4BD6}">
          <x14:colorSeries rgb="FF376091"/>
          <x14:sparklines>
            <x14:sparkline>
              <xm:f>'Personal (make a copy)'!D48:R48</xm:f>
              <xm:sqref>C48</xm:sqref>
            </x14:sparkline>
          </x14:sparklines>
        </x14:sparklineGroup>
        <x14:sparklineGroup manualMax="1" displayEmptyCellsAs="gap" maxAxisType="custom" xr2:uid="{C1A1131A-C858-4D82-AB42-10B34391C4B8}">
          <x14:colorSeries rgb="FF376091"/>
          <x14:sparklines>
            <x14:sparkline>
              <xm:f>'Personal (make a copy)'!D47:R47</xm:f>
              <xm:sqref>C47</xm:sqref>
            </x14:sparkline>
          </x14:sparklines>
        </x14:sparklineGroup>
        <x14:sparklineGroup manualMax="1" displayEmptyCellsAs="gap" maxAxisType="custom" xr2:uid="{DAF9929A-0400-4614-994D-E59033C3F4A1}">
          <x14:colorSeries rgb="FF376091"/>
          <x14:sparklines>
            <x14:sparkline>
              <xm:f>'Personal (make a copy)'!D46:R46</xm:f>
              <xm:sqref>C46</xm:sqref>
            </x14:sparkline>
          </x14:sparklines>
        </x14:sparklineGroup>
        <x14:sparklineGroup manualMax="1" displayEmptyCellsAs="gap" maxAxisType="custom" xr2:uid="{FC8A8AB6-6EDF-463B-B2AD-28F47D1A7932}">
          <x14:colorSeries rgb="FF376091"/>
          <x14:sparklines>
            <x14:sparkline>
              <xm:f>'Personal (make a copy)'!D38:R38</xm:f>
              <xm:sqref>C38</xm:sqref>
            </x14:sparkline>
          </x14:sparklines>
        </x14:sparklineGroup>
        <x14:sparklineGroup manualMax="1" displayEmptyCellsAs="gap" maxAxisType="custom" xr2:uid="{7E355411-FD9D-47D9-A77F-9152EDAD6D72}">
          <x14:colorSeries rgb="FF376091"/>
          <x14:sparklines>
            <x14:sparkline>
              <xm:f>'Personal (make a copy)'!D37:R37</xm:f>
              <xm:sqref>C37</xm:sqref>
            </x14:sparkline>
          </x14:sparklines>
        </x14:sparklineGroup>
        <x14:sparklineGroup manualMax="1" displayEmptyCellsAs="gap" maxAxisType="custom" xr2:uid="{AD581CA3-4D01-4768-BFE5-D3E13BCB4381}">
          <x14:colorSeries rgb="FF376091"/>
          <x14:sparklines>
            <x14:sparkline>
              <xm:f>'Personal (make a copy)'!D36:R36</xm:f>
              <xm:sqref>C36</xm:sqref>
            </x14:sparkline>
          </x14:sparklines>
        </x14:sparklineGroup>
        <x14:sparklineGroup manualMax="1" displayEmptyCellsAs="gap" maxAxisType="custom" xr2:uid="{6238C578-B2AC-41E6-ABDD-6CD66359636B}">
          <x14:colorSeries rgb="FF376091"/>
          <x14:sparklines>
            <x14:sparkline>
              <xm:f>'Personal (make a copy)'!D35:R35</xm:f>
              <xm:sqref>C35</xm:sqref>
            </x14:sparkline>
          </x14:sparklines>
        </x14:sparklineGroup>
        <x14:sparklineGroup manualMax="1" displayEmptyCellsAs="gap" maxAxisType="custom" xr2:uid="{41278250-C39A-4727-8F46-D0E75D94D188}">
          <x14:colorSeries rgb="FF376091"/>
          <x14:sparklines>
            <x14:sparkline>
              <xm:f>'Personal (make a copy)'!D32:R32</xm:f>
              <xm:sqref>C32</xm:sqref>
            </x14:sparkline>
          </x14:sparklines>
        </x14:sparklineGroup>
        <x14:sparklineGroup manualMax="1" displayEmptyCellsAs="gap" maxAxisType="custom" xr2:uid="{AF4C6107-B11E-40F2-93F6-BD07F99FFB9E}">
          <x14:colorSeries rgb="FF376091"/>
          <x14:sparklines>
            <x14:sparkline>
              <xm:f>'Personal (make a copy)'!D31:R31</xm:f>
              <xm:sqref>C31</xm:sqref>
            </x14:sparkline>
          </x14:sparklines>
        </x14:sparklineGroup>
        <x14:sparklineGroup manualMax="1" displayEmptyCellsAs="gap" maxAxisType="custom" xr2:uid="{A894ED78-74D8-45D6-A0D2-91B7BCEC3D16}">
          <x14:colorSeries rgb="FF376091"/>
          <x14:sparklines>
            <x14:sparkline>
              <xm:f>'Personal (make a copy)'!D30:R30</xm:f>
              <xm:sqref>C30</xm:sqref>
            </x14:sparkline>
          </x14:sparklines>
        </x14:sparklineGroup>
        <x14:sparklineGroup manualMax="1" displayEmptyCellsAs="gap" maxAxisType="custom" xr2:uid="{49FBAFA3-A034-4C64-952C-D679DB146931}">
          <x14:colorSeries rgb="FF376091"/>
          <x14:sparklines>
            <x14:sparkline>
              <xm:f>'Personal (make a copy)'!D29:R29</xm:f>
              <xm:sqref>C29</xm:sqref>
            </x14:sparkline>
          </x14:sparklines>
        </x14:sparklineGroup>
        <x14:sparklineGroup manualMax="1" displayEmptyCellsAs="gap" maxAxisType="custom" xr2:uid="{DA7B544B-4BA3-476E-878B-C10B0C62BA96}">
          <x14:colorSeries rgb="FF376091"/>
          <x14:sparklines>
            <x14:sparkline>
              <xm:f>'Personal (make a copy)'!D21:R21</xm:f>
              <xm:sqref>C21</xm:sqref>
            </x14:sparkline>
          </x14:sparklines>
        </x14:sparklineGroup>
        <x14:sparklineGroup manualMax="1" displayEmptyCellsAs="gap" maxAxisType="custom" xr2:uid="{2538C372-5F0A-4A77-B0D9-4400FFE7BBC7}">
          <x14:colorSeries rgb="FF376091"/>
          <x14:sparklines>
            <x14:sparkline>
              <xm:f>'Personal (make a copy)'!D20:R20</xm:f>
              <xm:sqref>C20</xm:sqref>
            </x14:sparkline>
          </x14:sparklines>
        </x14:sparklineGroup>
        <x14:sparklineGroup manualMax="1" displayEmptyCellsAs="gap" maxAxisType="custom" xr2:uid="{560E5CD2-051F-4404-8081-25917B1BF948}">
          <x14:colorSeries rgb="FF376091"/>
          <x14:sparklines>
            <x14:sparkline>
              <xm:f>'Personal (make a copy)'!D19:R19</xm:f>
              <xm:sqref>C19</xm:sqref>
            </x14:sparkline>
          </x14:sparklines>
        </x14:sparklineGroup>
        <x14:sparklineGroup manualMax="1" displayEmptyCellsAs="gap" maxAxisType="custom" xr2:uid="{113C09B9-C9E8-459E-950B-7D2F7CD68AC2}">
          <x14:colorSeries rgb="FF376091"/>
          <x14:sparklines>
            <x14:sparkline>
              <xm:f>'Personal (make a copy)'!D18:R18</xm:f>
              <xm:sqref>C18</xm:sqref>
            </x14:sparkline>
          </x14:sparklines>
        </x14:sparklineGroup>
        <x14:sparklineGroup manualMax="1" displayEmptyCellsAs="gap" maxAxisType="custom" xr2:uid="{C1C2BE40-340B-41BE-BA83-0510B8CDB5BD}">
          <x14:colorSeries rgb="FF376091"/>
          <x14:sparklines>
            <x14:sparkline>
              <xm:f>'Personal (make a copy)'!D15:R15</xm:f>
              <xm:sqref>C15</xm:sqref>
            </x14:sparkline>
          </x14:sparklines>
        </x14:sparklineGroup>
        <x14:sparklineGroup manualMax="1" displayEmptyCellsAs="gap" maxAxisType="custom" xr2:uid="{8856B60A-5078-409F-833A-7A19C0CC06E3}">
          <x14:colorSeries rgb="FF376091"/>
          <x14:sparklines>
            <x14:sparkline>
              <xm:f>'Personal (make a copy)'!D14:R14</xm:f>
              <xm:sqref>C14</xm:sqref>
            </x14:sparkline>
          </x14:sparklines>
        </x14:sparklineGroup>
        <x14:sparklineGroup manualMax="1" displayEmptyCellsAs="gap" maxAxisType="custom" xr2:uid="{8525DC60-7630-470E-B36F-B9FD75230598}">
          <x14:colorSeries rgb="FF376091"/>
          <x14:sparklines>
            <x14:sparkline>
              <xm:f>'Personal (make a copy)'!D13:R13</xm:f>
              <xm:sqref>C13</xm:sqref>
            </x14:sparkline>
          </x14:sparklines>
        </x14:sparklineGroup>
        <x14:sparklineGroup type="column" displayEmptyCellsAs="gap" negative="1" xr2:uid="{00000000-0003-0000-0100-000007000000}">
          <x14:colorSeries rgb="FF008000"/>
          <x14:colorNegative rgb="FFFF0000"/>
          <x14:sparklines>
            <x14:sparkline>
              <xm:f>'Personal (make a copy)'!D41:R41</xm:f>
              <xm:sqref>B42</xm:sqref>
            </x14:sparkline>
          </x14:sparklines>
        </x14:sparklineGroup>
        <x14:sparklineGroup type="column" displayEmptyCellsAs="gap" negative="1" xr2:uid="{00000000-0003-0000-0100-000006000000}">
          <x14:colorSeries rgb="FF008000"/>
          <x14:colorNegative rgb="FFFF0000"/>
          <x14:sparklines>
            <x14:sparkline>
              <xm:f>'Personal (make a copy)'!D24:R24</xm:f>
              <xm:sqref>B25</xm:sqref>
            </x14:sparkline>
          </x14:sparklines>
        </x14:sparklineGroup>
        <x14:sparklineGroup manualMax="1" displayEmptyCellsAs="gap" maxAxisType="custom" xr2:uid="{00000000-0003-0000-0100-000005000000}">
          <x14:colorSeries rgb="FF376091"/>
          <x14:sparklines>
            <x14:sparkline>
              <xm:f>'Personal (make a copy)'!D12:R12</xm:f>
              <xm:sqref>C12</xm:sqref>
            </x14:sparkline>
          </x14:sparklines>
        </x14:sparklineGroup>
        <x14:sparklineGroup type="column" displayEmptyCellsAs="gap" negative="1" xr2:uid="{00000000-0003-0000-0100-000004000000}">
          <x14:colorSeries rgb="FF008000"/>
          <x14:colorNegative rgb="FFFF0000"/>
          <x14:sparklines>
            <x14:sparkline>
              <xm:f>'Personal (make a copy)'!D7:R7</xm:f>
              <xm:sqref>B8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TeamCompany (make a copy)</vt:lpstr>
      <vt:lpstr>Personal (make a copy)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Tetiana Turmer</cp:lastModifiedBy>
  <dcterms:modified xsi:type="dcterms:W3CDTF">2021-09-27T19:36:42Z</dcterms:modified>
</cp:coreProperties>
</file>